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25" windowWidth="18195" windowHeight="10875"/>
  </bookViews>
  <sheets>
    <sheet name="Table of Contents" sheetId="16" r:id="rId1"/>
    <sheet name="Summary" sheetId="1" r:id="rId2"/>
    <sheet name="Remuneration" sheetId="2" state="hidden" r:id="rId3"/>
    <sheet name="Schedule 1" sheetId="9" r:id="rId4"/>
    <sheet name="Schedule 2" sheetId="10" r:id="rId5"/>
    <sheet name="Schedule 3" sheetId="11" r:id="rId6"/>
    <sheet name="Schedule 4" sheetId="12" r:id="rId7"/>
    <sheet name="Schedule 5" sheetId="14" r:id="rId8"/>
    <sheet name="Schedule 6" sheetId="15" r:id="rId9"/>
  </sheets>
  <definedNames>
    <definedName name="Period">#REF!</definedName>
    <definedName name="_xlnm.Print_Area" localSheetId="3">'Schedule 1'!$A$1:$I$26</definedName>
    <definedName name="_xlnm.Print_Area" localSheetId="4">'Schedule 2'!$A$1:$C$43</definedName>
    <definedName name="_xlnm.Print_Area" localSheetId="5">'Schedule 3'!$A$1:$D$24</definedName>
    <definedName name="_xlnm.Print_Area" localSheetId="6">'Schedule 4'!$A$1:$G$28</definedName>
    <definedName name="_xlnm.Print_Area" localSheetId="7">'Schedule 5'!$A$1:$G$17</definedName>
    <definedName name="_xlnm.Print_Area" localSheetId="8">'Schedule 6'!$A$1:$F$29</definedName>
    <definedName name="_xlnm.Print_Area" localSheetId="1">Summary!$A$1:$U$22</definedName>
    <definedName name="_xlnm.Print_Area" localSheetId="0">'Table of Contents'!$A$1:$D$24</definedName>
    <definedName name="_xlnm.Print_Titles" localSheetId="2">Remuneration!$1:$4</definedName>
    <definedName name="_xlnm.Print_Titles" localSheetId="4">'Schedule 2'!$1:$4</definedName>
    <definedName name="_xlnm.Print_Titles" localSheetId="5">'Schedule 3'!$1:$4</definedName>
    <definedName name="_xlnm.Print_Titles" localSheetId="8">'Schedule 6'!$1:$4</definedName>
  </definedNames>
  <calcPr calcId="145621" calcMode="autoNoTable" iterate="1" iterateCount="300"/>
</workbook>
</file>

<file path=xl/calcChain.xml><?xml version="1.0" encoding="utf-8"?>
<calcChain xmlns="http://schemas.openxmlformats.org/spreadsheetml/2006/main">
  <c r="B20" i="2" l="1"/>
  <c r="B10" i="2"/>
  <c r="B11" i="2"/>
  <c r="B21" i="2"/>
  <c r="A3" i="2"/>
  <c r="A25" i="2" l="1"/>
  <c r="A27" i="2"/>
  <c r="A28" i="2"/>
  <c r="A24" i="2"/>
  <c r="A18" i="2"/>
  <c r="A19" i="2"/>
  <c r="A26" i="2" s="1"/>
  <c r="A20" i="2"/>
  <c r="A21" i="2"/>
  <c r="B18" i="2"/>
  <c r="B17" i="2" l="1"/>
  <c r="A17" i="2"/>
  <c r="A78" i="2" l="1"/>
  <c r="A70" i="2"/>
  <c r="A62" i="2"/>
  <c r="A54" i="2"/>
  <c r="A46" i="2"/>
  <c r="A38" i="2"/>
  <c r="A30" i="2"/>
  <c r="A16" i="2"/>
  <c r="A23" i="2"/>
  <c r="A86" i="2" l="1"/>
  <c r="A6" i="2"/>
  <c r="C19" i="2"/>
  <c r="C21" i="2" s="1"/>
  <c r="C12" i="2"/>
  <c r="D22" i="2" l="1"/>
  <c r="B8" i="2" l="1"/>
  <c r="B7" i="2"/>
  <c r="C9" i="2" l="1"/>
  <c r="D13" i="2" s="1"/>
  <c r="C94" i="2" s="1"/>
</calcChain>
</file>

<file path=xl/sharedStrings.xml><?xml version="1.0" encoding="utf-8"?>
<sst xmlns="http://schemas.openxmlformats.org/spreadsheetml/2006/main" count="226" uniqueCount="121">
  <si>
    <t>Members of Council</t>
  </si>
  <si>
    <t>Kelly Galloway-Sealock</t>
  </si>
  <si>
    <t>Frank Etherington</t>
  </si>
  <si>
    <t>Conferences &amp; Seminars</t>
  </si>
  <si>
    <t>Meeting Expenses</t>
  </si>
  <si>
    <t>Home Office &amp; Tech</t>
  </si>
  <si>
    <t>Total</t>
  </si>
  <si>
    <t>Council Appointees</t>
  </si>
  <si>
    <t>Committee of Adjustment</t>
  </si>
  <si>
    <t>Andrew Head</t>
  </si>
  <si>
    <t>Robert McColl</t>
  </si>
  <si>
    <t>Denny Cybalski</t>
  </si>
  <si>
    <t>Jennifer Meader</t>
  </si>
  <si>
    <t>Committee of Property Standards</t>
  </si>
  <si>
    <t>Kevin Young</t>
  </si>
  <si>
    <t>Christina Rooney</t>
  </si>
  <si>
    <t>Karen Taylor - Harrison</t>
  </si>
  <si>
    <t>Anne Lawrence</t>
  </si>
  <si>
    <t>Regualar Taxable Earnings</t>
  </si>
  <si>
    <t>Non-Taxable Earnings</t>
  </si>
  <si>
    <t>Taxable Benefits</t>
  </si>
  <si>
    <t>Non - Taxable Benefits</t>
  </si>
  <si>
    <t>Car Allowance (taxable)</t>
  </si>
  <si>
    <t>CORPORATION OF THE CITY OF KITCHENER</t>
  </si>
  <si>
    <t>Statement of Remuneration and Expenses</t>
  </si>
  <si>
    <t>Subtotal</t>
  </si>
  <si>
    <t>Total Renumeration</t>
  </si>
  <si>
    <t>Remuneration</t>
  </si>
  <si>
    <t>Check</t>
  </si>
  <si>
    <t>Taxable Earnings</t>
  </si>
  <si>
    <t>Tickets/Passes</t>
  </si>
  <si>
    <t>Fringe Benefits</t>
  </si>
  <si>
    <t>Schedule 1</t>
  </si>
  <si>
    <t>Directors of Kitchener-Wilmot Hydro Inc.</t>
  </si>
  <si>
    <t>Directors of Kitchener Power Corp.</t>
  </si>
  <si>
    <t>Schedule 5</t>
  </si>
  <si>
    <t>Federation of Canadian Municipalities, Annual Conference</t>
  </si>
  <si>
    <t>Home Office and Technology Expenses</t>
  </si>
  <si>
    <t>Operating</t>
  </si>
  <si>
    <t>Capital</t>
  </si>
  <si>
    <t>Note:</t>
  </si>
  <si>
    <t>Members of Council - Directors of Kitchener-Wilmot Hydro Inc.</t>
  </si>
  <si>
    <t xml:space="preserve">and Kitchener Power Corp. </t>
  </si>
  <si>
    <t>Bhupinder Kohli</t>
  </si>
  <si>
    <t>Association of Municipalities of Ontario</t>
  </si>
  <si>
    <t>Honorariums</t>
  </si>
  <si>
    <t>Honorariums of Council Appointees</t>
  </si>
  <si>
    <t>Schedule 3</t>
  </si>
  <si>
    <t>Schedule 4</t>
  </si>
  <si>
    <t>Schedule 6</t>
  </si>
  <si>
    <t>Councillor Zyg Janecki</t>
  </si>
  <si>
    <t>Councillor Yvonne Fernandes</t>
  </si>
  <si>
    <t>Summary</t>
  </si>
  <si>
    <t xml:space="preserve">Total Meeting Expenses   </t>
  </si>
  <si>
    <t>Conferences and Seminars</t>
  </si>
  <si>
    <t>Big City Mayors' Caucus Meeting</t>
  </si>
  <si>
    <t>Summary Statement of Council Remuneration and Expenses</t>
  </si>
  <si>
    <t>KW Hydro/ KPC</t>
  </si>
  <si>
    <t xml:space="preserve">Total </t>
  </si>
  <si>
    <t>Sch 1</t>
  </si>
  <si>
    <t>Statement of Remuneration</t>
  </si>
  <si>
    <t>Sch 2</t>
  </si>
  <si>
    <t>Sch 3</t>
  </si>
  <si>
    <t>Sch 4</t>
  </si>
  <si>
    <t>Sch 5</t>
  </si>
  <si>
    <t>The Corporation of the City of Kitchener</t>
  </si>
  <si>
    <t>Total Remuneration</t>
  </si>
  <si>
    <t>Committee of Dog Designation Appeal</t>
  </si>
  <si>
    <t>Index</t>
  </si>
  <si>
    <t>Page</t>
  </si>
  <si>
    <t>Schedule 2</t>
  </si>
  <si>
    <t>Title</t>
  </si>
  <si>
    <t>Total Home Office and Technology Expenses</t>
  </si>
  <si>
    <t>Margaret Johnston</t>
  </si>
  <si>
    <t>Mayor Berry Vrbanovic</t>
  </si>
  <si>
    <t>Federation of Canadian Municipalities, Board of Directors Meeting</t>
  </si>
  <si>
    <t>Councillor Bil Ioannidis</t>
  </si>
  <si>
    <t>Councillor Sarah Marsh</t>
  </si>
  <si>
    <t>Councillor John Gazzola</t>
  </si>
  <si>
    <t>Large Urban Mayors' Caucus of Ontario, Board of Directors Meeting</t>
  </si>
  <si>
    <t>Employment Benefits</t>
  </si>
  <si>
    <t xml:space="preserve">Total  Conferences and Seminars   </t>
  </si>
  <si>
    <t>Other - Economic Development</t>
  </si>
  <si>
    <t>Automobile Expenses</t>
  </si>
  <si>
    <t>Taxable Remuneration</t>
  </si>
  <si>
    <t>Non-Taxable Remuneration</t>
  </si>
  <si>
    <t>For the year ended December 31, 2016</t>
  </si>
  <si>
    <t>Community Events</t>
  </si>
  <si>
    <t>Windsor, ON,  August 15-16, 2016</t>
  </si>
  <si>
    <t>Accent on Planning - Canadian Institute of Planners</t>
  </si>
  <si>
    <t>Quebec City, QC, July 5-8, 2016</t>
  </si>
  <si>
    <t>Markham, ON,  August 14-15, 2016</t>
  </si>
  <si>
    <t>Winnipeg, MB,  June 2-5, 2016</t>
  </si>
  <si>
    <t>Councillor Kelly Galloway-Sealock</t>
  </si>
  <si>
    <t>Councillor Scott Davey</t>
  </si>
  <si>
    <t>Siggraph-Computer Graphics &amp; Interactive Techniques</t>
  </si>
  <si>
    <t>Anaheim, CA, July 24-28, 2016</t>
  </si>
  <si>
    <t>Library Lab Super Conference</t>
  </si>
  <si>
    <t>Toronto, ON,  January 30, 2016</t>
  </si>
  <si>
    <t>Cities Reducing Poverty Conference</t>
  </si>
  <si>
    <t>Edmonton, AB,  April 5-7, 2016</t>
  </si>
  <si>
    <t>Windsor, ON,  August 15-17, 2016</t>
  </si>
  <si>
    <t>Ottawa, ON, February 4-5, 2016</t>
  </si>
  <si>
    <t>Winnipeg, MB, June 2-5, 2016</t>
  </si>
  <si>
    <t>Ottawa, ON, October 19, 2016</t>
  </si>
  <si>
    <t>Ottawa, ON, November 23-25, 2016</t>
  </si>
  <si>
    <t>Ottawa, ON, April 14, 2016</t>
  </si>
  <si>
    <t>California Mission</t>
  </si>
  <si>
    <t>Terry Boutilier</t>
  </si>
  <si>
    <t>Michael Pulley</t>
  </si>
  <si>
    <t>Kirsty Schneider</t>
  </si>
  <si>
    <t>Group Life Insurance benefits, Health and Dental benefits, and RRSP contributions.</t>
  </si>
  <si>
    <t xml:space="preserve">Capital technology expenses may include purchases of furniture, computers, laptops, scanners, printers, etc. </t>
  </si>
  <si>
    <t>Operating expenses may include office supplies, monthly cell phone charges, home phone, home internet, etc.</t>
  </si>
  <si>
    <t>Employment benefits consist of costs such as Canada Pension Plan (CPP), Employer Health Tax (EHT) contributions,</t>
  </si>
  <si>
    <t>http://www.kitchener.ca/en/insidecityhall/remunerationandexpenses.asp</t>
  </si>
  <si>
    <t>A detailed breakdown of Home Office and Technology expenditures can be found at:</t>
  </si>
  <si>
    <t>Silicon Valley and Los Angeles, CA, April 3-8, 2016</t>
  </si>
  <si>
    <t>Councillor Dave Schnider</t>
  </si>
  <si>
    <t>Councillor Paul Singh</t>
  </si>
  <si>
    <t>Councillor Frank Etherington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</si>
</sst>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u val="double"/>
      <sz val="11"/>
      <name val="Arial"/>
      <family val="2"/>
    </font>
    <font>
      <b/>
      <sz val="11"/>
      <name val="Arial"/>
      <family val="2"/>
    </font>
    <font>
      <b/>
      <u val="double"/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u val="double"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0" fillId="0" borderId="0" xfId="0" applyFill="1"/>
    <xf numFmtId="37" fontId="0" fillId="0" borderId="0" xfId="0" applyNumberFormat="1"/>
    <xf numFmtId="0" fontId="0" fillId="0" borderId="1" xfId="0" applyBorder="1"/>
    <xf numFmtId="0" fontId="2" fillId="0" borderId="0" xfId="0" applyFont="1" applyBorder="1"/>
    <xf numFmtId="164" fontId="0" fillId="0" borderId="0" xfId="1" applyNumberFormat="1" applyFont="1"/>
    <xf numFmtId="0" fontId="4" fillId="0" borderId="0" xfId="0" applyFont="1"/>
    <xf numFmtId="164" fontId="0" fillId="0" borderId="0" xfId="0" applyNumberFormat="1"/>
    <xf numFmtId="0" fontId="0" fillId="2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Alignment="1">
      <alignment horizontal="right"/>
    </xf>
    <xf numFmtId="165" fontId="0" fillId="0" borderId="0" xfId="2" applyNumberFormat="1" applyFont="1"/>
    <xf numFmtId="0" fontId="5" fillId="0" borderId="0" xfId="0" applyFont="1" applyBorder="1"/>
    <xf numFmtId="164" fontId="0" fillId="0" borderId="1" xfId="0" applyNumberFormat="1" applyBorder="1"/>
    <xf numFmtId="164" fontId="0" fillId="0" borderId="1" xfId="1" applyNumberFormat="1" applyFont="1" applyBorder="1"/>
    <xf numFmtId="165" fontId="0" fillId="0" borderId="0" xfId="0" applyNumberFormat="1"/>
    <xf numFmtId="165" fontId="2" fillId="0" borderId="3" xfId="0" applyNumberFormat="1" applyFont="1" applyBorder="1"/>
    <xf numFmtId="164" fontId="0" fillId="2" borderId="0" xfId="1" applyNumberFormat="1" applyFont="1" applyFill="1"/>
    <xf numFmtId="0" fontId="2" fillId="2" borderId="0" xfId="0" applyFont="1" applyFill="1" applyAlignment="1">
      <alignment horizontal="center"/>
    </xf>
    <xf numFmtId="165" fontId="0" fillId="0" borderId="1" xfId="2" applyNumberFormat="1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6" fillId="0" borderId="0" xfId="0" applyFont="1"/>
    <xf numFmtId="0" fontId="7" fillId="0" borderId="0" xfId="0" applyFont="1" applyBorder="1" applyAlignment="1">
      <alignment horizontal="right"/>
    </xf>
    <xf numFmtId="0" fontId="8" fillId="0" borderId="0" xfId="0" applyFont="1"/>
    <xf numFmtId="37" fontId="0" fillId="0" borderId="0" xfId="0" applyNumberFormat="1" applyAlignment="1">
      <alignment horizontal="right"/>
    </xf>
    <xf numFmtId="37" fontId="0" fillId="0" borderId="0" xfId="0" applyNumberFormat="1" applyBorder="1" applyAlignment="1">
      <alignment horizontal="right"/>
    </xf>
    <xf numFmtId="37" fontId="0" fillId="0" borderId="0" xfId="0" applyNumberFormat="1" applyBorder="1"/>
    <xf numFmtId="0" fontId="2" fillId="0" borderId="0" xfId="0" applyFont="1" applyAlignment="1">
      <alignment horizontal="center"/>
    </xf>
    <xf numFmtId="0" fontId="13" fillId="0" borderId="0" xfId="3" applyFont="1"/>
    <xf numFmtId="43" fontId="1" fillId="0" borderId="0" xfId="5" applyNumberFormat="1" applyFont="1" applyBorder="1"/>
    <xf numFmtId="0" fontId="14" fillId="0" borderId="0" xfId="3" applyFont="1"/>
    <xf numFmtId="0" fontId="13" fillId="0" borderId="1" xfId="3" applyFont="1" applyBorder="1"/>
    <xf numFmtId="0" fontId="12" fillId="0" borderId="1" xfId="3" applyFont="1" applyBorder="1" applyAlignment="1">
      <alignment horizontal="right"/>
    </xf>
    <xf numFmtId="0" fontId="15" fillId="0" borderId="0" xfId="3" applyFont="1"/>
    <xf numFmtId="0" fontId="12" fillId="0" borderId="0" xfId="3" applyFont="1" applyAlignment="1">
      <alignment horizontal="centerContinuous"/>
    </xf>
    <xf numFmtId="0" fontId="13" fillId="0" borderId="0" xfId="3" applyFont="1" applyAlignment="1">
      <alignment horizontal="centerContinuous"/>
    </xf>
    <xf numFmtId="0" fontId="12" fillId="0" borderId="0" xfId="3" applyFont="1" applyAlignment="1">
      <alignment horizontal="right"/>
    </xf>
    <xf numFmtId="37" fontId="13" fillId="0" borderId="0" xfId="3" applyNumberFormat="1" applyFont="1" applyAlignment="1">
      <alignment horizontal="right"/>
    </xf>
    <xf numFmtId="0" fontId="13" fillId="0" borderId="0" xfId="3" applyFont="1" applyAlignment="1">
      <alignment horizontal="right"/>
    </xf>
    <xf numFmtId="0" fontId="13" fillId="0" borderId="0" xfId="3" applyFont="1" applyFill="1"/>
    <xf numFmtId="0" fontId="12" fillId="0" borderId="0" xfId="3" applyFont="1"/>
    <xf numFmtId="37" fontId="13" fillId="0" borderId="0" xfId="3" applyNumberFormat="1" applyFont="1"/>
    <xf numFmtId="39" fontId="13" fillId="0" borderId="0" xfId="3" applyNumberFormat="1" applyFont="1"/>
    <xf numFmtId="0" fontId="16" fillId="0" borderId="0" xfId="3" applyFont="1"/>
    <xf numFmtId="0" fontId="12" fillId="0" borderId="0" xfId="3" applyFont="1" applyFill="1"/>
    <xf numFmtId="43" fontId="13" fillId="0" borderId="0" xfId="4" applyFont="1" applyBorder="1"/>
    <xf numFmtId="0" fontId="13" fillId="0" borderId="0" xfId="3" applyFont="1" applyAlignment="1">
      <alignment horizontal="left" indent="1"/>
    </xf>
    <xf numFmtId="37" fontId="13" fillId="0" borderId="0" xfId="4" applyNumberFormat="1" applyFont="1" applyBorder="1"/>
    <xf numFmtId="0" fontId="13" fillId="0" borderId="0" xfId="3" applyFont="1" applyFill="1" applyAlignment="1">
      <alignment horizontal="left" indent="1"/>
    </xf>
    <xf numFmtId="37" fontId="13" fillId="0" borderId="0" xfId="4" applyNumberFormat="1" applyFont="1"/>
    <xf numFmtId="37" fontId="13" fillId="0" borderId="0" xfId="3" applyNumberFormat="1" applyFont="1" applyFill="1" applyBorder="1"/>
    <xf numFmtId="37" fontId="13" fillId="0" borderId="0" xfId="3" applyNumberFormat="1" applyFont="1" applyFill="1"/>
    <xf numFmtId="37" fontId="13" fillId="0" borderId="0" xfId="3" applyNumberFormat="1" applyFont="1" applyFill="1" applyBorder="1" applyAlignment="1">
      <alignment horizontal="right"/>
    </xf>
    <xf numFmtId="0" fontId="13" fillId="0" borderId="0" xfId="3" quotePrefix="1" applyFont="1" applyAlignment="1">
      <alignment horizontal="left" indent="1"/>
    </xf>
    <xf numFmtId="0" fontId="13" fillId="0" borderId="0" xfId="3" applyFont="1" applyBorder="1"/>
    <xf numFmtId="0" fontId="17" fillId="0" borderId="0" xfId="3" applyFont="1"/>
    <xf numFmtId="0" fontId="18" fillId="0" borderId="0" xfId="3" applyFont="1" applyFill="1"/>
    <xf numFmtId="43" fontId="13" fillId="0" borderId="0" xfId="3" applyNumberFormat="1" applyFont="1"/>
    <xf numFmtId="43" fontId="13" fillId="0" borderId="0" xfId="5" applyNumberFormat="1" applyFont="1" applyFill="1" applyBorder="1" applyAlignment="1">
      <alignment horizontal="right"/>
    </xf>
    <xf numFmtId="37" fontId="13" fillId="0" borderId="0" xfId="3" applyNumberFormat="1" applyFont="1" applyBorder="1" applyAlignment="1">
      <alignment horizontal="right"/>
    </xf>
    <xf numFmtId="43" fontId="13" fillId="0" borderId="0" xfId="3" applyNumberFormat="1" applyFont="1" applyFill="1" applyAlignment="1">
      <alignment horizontal="right"/>
    </xf>
    <xf numFmtId="0" fontId="13" fillId="0" borderId="0" xfId="3" applyFont="1" applyFill="1" applyAlignment="1">
      <alignment horizontal="right"/>
    </xf>
    <xf numFmtId="0" fontId="13" fillId="0" borderId="0" xfId="3" applyFont="1" applyBorder="1" applyAlignment="1">
      <alignment horizontal="right"/>
    </xf>
    <xf numFmtId="3" fontId="13" fillId="0" borderId="0" xfId="3" applyNumberFormat="1" applyFont="1"/>
    <xf numFmtId="0" fontId="16" fillId="0" borderId="1" xfId="3" applyFont="1" applyBorder="1"/>
    <xf numFmtId="0" fontId="12" fillId="0" borderId="1" xfId="3" applyFont="1" applyBorder="1" applyAlignment="1">
      <alignment horizontal="centerContinuous"/>
    </xf>
    <xf numFmtId="0" fontId="13" fillId="0" borderId="1" xfId="3" applyFont="1" applyBorder="1" applyAlignment="1">
      <alignment horizontal="centerContinuous"/>
    </xf>
    <xf numFmtId="0" fontId="12" fillId="0" borderId="0" xfId="3" applyFont="1" applyBorder="1"/>
    <xf numFmtId="0" fontId="12" fillId="0" borderId="0" xfId="3" applyFont="1" applyBorder="1" applyAlignment="1">
      <alignment horizontal="center" wrapText="1"/>
    </xf>
    <xf numFmtId="0" fontId="12" fillId="0" borderId="0" xfId="3" applyFont="1" applyBorder="1" applyAlignment="1">
      <alignment horizontal="centerContinuous"/>
    </xf>
    <xf numFmtId="0" fontId="12" fillId="0" borderId="0" xfId="3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3" fontId="12" fillId="0" borderId="0" xfId="3" applyNumberFormat="1" applyFont="1" applyBorder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Border="1"/>
    <xf numFmtId="37" fontId="13" fillId="0" borderId="0" xfId="0" applyNumberFormat="1" applyFont="1"/>
    <xf numFmtId="37" fontId="13" fillId="0" borderId="0" xfId="0" applyNumberFormat="1" applyFont="1" applyBorder="1"/>
    <xf numFmtId="0" fontId="2" fillId="0" borderId="1" xfId="0" applyFont="1" applyBorder="1" applyAlignment="1">
      <alignment horizontal="center"/>
    </xf>
    <xf numFmtId="37" fontId="0" fillId="0" borderId="0" xfId="0" applyNumberFormat="1" applyFill="1"/>
    <xf numFmtId="37" fontId="13" fillId="0" borderId="0" xfId="3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12" fillId="0" borderId="0" xfId="3" applyFont="1" applyAlignment="1">
      <alignment horizontal="right"/>
    </xf>
    <xf numFmtId="0" fontId="2" fillId="0" borderId="0" xfId="0" applyFont="1" applyAlignment="1">
      <alignment horizontal="center"/>
    </xf>
    <xf numFmtId="0" fontId="12" fillId="0" borderId="0" xfId="3" applyFont="1" applyFill="1" applyAlignment="1">
      <alignment horizontal="left"/>
    </xf>
    <xf numFmtId="0" fontId="12" fillId="0" borderId="0" xfId="3" applyFont="1" applyAlignment="1">
      <alignment horizontal="left"/>
    </xf>
    <xf numFmtId="0" fontId="13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3" fillId="0" borderId="0" xfId="3" applyFont="1" applyAlignment="1"/>
    <xf numFmtId="0" fontId="19" fillId="0" borderId="0" xfId="3" applyFont="1" applyAlignment="1"/>
    <xf numFmtId="0" fontId="13" fillId="0" borderId="1" xfId="3" applyFont="1" applyBorder="1" applyAlignment="1">
      <alignment horizontal="right"/>
    </xf>
    <xf numFmtId="0" fontId="15" fillId="0" borderId="0" xfId="3" applyFont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Border="1"/>
    <xf numFmtId="0" fontId="15" fillId="0" borderId="0" xfId="0" applyFont="1" applyBorder="1"/>
    <xf numFmtId="0" fontId="14" fillId="0" borderId="0" xfId="0" applyFont="1"/>
    <xf numFmtId="37" fontId="15" fillId="0" borderId="0" xfId="0" applyNumberFormat="1" applyFont="1" applyAlignment="1">
      <alignment horizontal="right"/>
    </xf>
    <xf numFmtId="0" fontId="15" fillId="0" borderId="0" xfId="0" applyFont="1"/>
    <xf numFmtId="37" fontId="15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 indent="3"/>
    </xf>
    <xf numFmtId="37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indent="1"/>
    </xf>
    <xf numFmtId="165" fontId="13" fillId="0" borderId="3" xfId="2" applyNumberFormat="1" applyFont="1" applyBorder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/>
    <xf numFmtId="0" fontId="20" fillId="2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/>
    <xf numFmtId="165" fontId="13" fillId="0" borderId="0" xfId="2" applyNumberFormat="1" applyFont="1" applyAlignment="1">
      <alignment horizontal="right"/>
    </xf>
    <xf numFmtId="0" fontId="15" fillId="0" borderId="0" xfId="3" applyFont="1" applyAlignment="1">
      <alignment horizontal="right"/>
    </xf>
    <xf numFmtId="3" fontId="13" fillId="0" borderId="0" xfId="3" applyNumberFormat="1" applyFont="1" applyBorder="1"/>
    <xf numFmtId="37" fontId="1" fillId="0" borderId="0" xfId="1" applyNumberFormat="1" applyFont="1"/>
    <xf numFmtId="37" fontId="1" fillId="0" borderId="0" xfId="1" applyNumberFormat="1" applyFont="1" applyBorder="1"/>
    <xf numFmtId="0" fontId="0" fillId="0" borderId="0" xfId="0" applyFont="1" applyBorder="1"/>
    <xf numFmtId="0" fontId="21" fillId="0" borderId="0" xfId="0" applyFont="1"/>
    <xf numFmtId="165" fontId="0" fillId="0" borderId="3" xfId="2" applyNumberFormat="1" applyFont="1" applyBorder="1"/>
    <xf numFmtId="165" fontId="0" fillId="2" borderId="0" xfId="2" applyNumberFormat="1" applyFont="1" applyFill="1"/>
    <xf numFmtId="165" fontId="13" fillId="0" borderId="3" xfId="2" applyNumberFormat="1" applyFont="1" applyBorder="1"/>
    <xf numFmtId="165" fontId="13" fillId="0" borderId="3" xfId="2" applyNumberFormat="1" applyFont="1" applyFill="1" applyBorder="1"/>
    <xf numFmtId="165" fontId="13" fillId="0" borderId="3" xfId="2" applyNumberFormat="1" applyFont="1" applyFill="1" applyBorder="1" applyAlignment="1">
      <alignment horizontal="right"/>
    </xf>
    <xf numFmtId="165" fontId="13" fillId="0" borderId="0" xfId="2" applyNumberFormat="1" applyFont="1" applyFill="1" applyBorder="1" applyAlignment="1">
      <alignment horizontal="right"/>
    </xf>
    <xf numFmtId="165" fontId="1" fillId="0" borderId="0" xfId="2" applyNumberFormat="1" applyFont="1"/>
    <xf numFmtId="165" fontId="13" fillId="0" borderId="2" xfId="2" applyNumberFormat="1" applyFont="1" applyFill="1" applyBorder="1"/>
    <xf numFmtId="165" fontId="13" fillId="0" borderId="2" xfId="2" applyNumberFormat="1" applyFont="1" applyBorder="1"/>
    <xf numFmtId="0" fontId="0" fillId="0" borderId="0" xfId="0" applyFont="1" applyAlignment="1">
      <alignment horizontal="left" indent="1"/>
    </xf>
    <xf numFmtId="0" fontId="0" fillId="0" borderId="0" xfId="0" quotePrefix="1" applyFont="1" applyAlignment="1">
      <alignment horizontal="center"/>
    </xf>
    <xf numFmtId="1" fontId="0" fillId="0" borderId="0" xfId="0" quotePrefix="1" applyNumberFormat="1" applyFont="1" applyAlignment="1">
      <alignment horizontal="center"/>
    </xf>
    <xf numFmtId="49" fontId="0" fillId="0" borderId="0" xfId="0" applyNumberFormat="1" applyFont="1"/>
    <xf numFmtId="0" fontId="12" fillId="0" borderId="0" xfId="0" applyFont="1" applyBorder="1" applyAlignment="1" applyProtection="1">
      <alignment horizontal="left"/>
      <protection locked="0"/>
    </xf>
    <xf numFmtId="0" fontId="13" fillId="0" borderId="0" xfId="0" applyFont="1" applyAlignment="1">
      <alignment horizontal="center"/>
    </xf>
    <xf numFmtId="0" fontId="13" fillId="0" borderId="0" xfId="0" quotePrefix="1" applyFont="1" applyAlignment="1">
      <alignment horizontal="left" indent="1"/>
    </xf>
    <xf numFmtId="0" fontId="13" fillId="0" borderId="0" xfId="0" quotePrefix="1" applyFont="1" applyAlignment="1">
      <alignment horizontal="center"/>
    </xf>
    <xf numFmtId="0" fontId="13" fillId="0" borderId="0" xfId="0" applyFont="1" applyAlignment="1">
      <alignment horizontal="left" indent="1"/>
    </xf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0" fillId="0" borderId="0" xfId="0" applyFont="1" applyAlignment="1">
      <alignment horizontal="left" indent="2"/>
    </xf>
    <xf numFmtId="0" fontId="0" fillId="0" borderId="1" xfId="0" applyFont="1" applyBorder="1"/>
    <xf numFmtId="0" fontId="2" fillId="0" borderId="4" xfId="0" applyFont="1" applyBorder="1" applyAlignment="1">
      <alignment horizontal="center"/>
    </xf>
    <xf numFmtId="0" fontId="20" fillId="0" borderId="4" xfId="0" applyFont="1" applyBorder="1"/>
    <xf numFmtId="0" fontId="0" fillId="0" borderId="4" xfId="0" applyBorder="1"/>
    <xf numFmtId="165" fontId="0" fillId="0" borderId="4" xfId="2" applyNumberFormat="1" applyFont="1" applyBorder="1"/>
    <xf numFmtId="37" fontId="0" fillId="0" borderId="4" xfId="0" applyNumberFormat="1" applyBorder="1"/>
    <xf numFmtId="165" fontId="0" fillId="0" borderId="5" xfId="2" applyNumberFormat="1" applyFont="1" applyBorder="1"/>
    <xf numFmtId="0" fontId="2" fillId="0" borderId="6" xfId="0" applyFont="1" applyBorder="1" applyAlignment="1">
      <alignment horizontal="center"/>
    </xf>
    <xf numFmtId="0" fontId="0" fillId="0" borderId="6" xfId="0" applyBorder="1"/>
    <xf numFmtId="165" fontId="0" fillId="0" borderId="6" xfId="2" applyNumberFormat="1" applyFont="1" applyBorder="1"/>
    <xf numFmtId="37" fontId="0" fillId="0" borderId="6" xfId="0" applyNumberFormat="1" applyBorder="1"/>
    <xf numFmtId="165" fontId="0" fillId="0" borderId="7" xfId="2" applyNumberFormat="1" applyFont="1" applyBorder="1"/>
    <xf numFmtId="0" fontId="13" fillId="0" borderId="0" xfId="3" applyFont="1" applyAlignment="1">
      <alignment horizontal="right"/>
    </xf>
    <xf numFmtId="165" fontId="13" fillId="0" borderId="0" xfId="2" applyNumberFormat="1" applyFont="1" applyBorder="1"/>
    <xf numFmtId="37" fontId="13" fillId="0" borderId="0" xfId="1" applyNumberFormat="1" applyFont="1" applyFill="1" applyBorder="1"/>
    <xf numFmtId="37" fontId="13" fillId="0" borderId="0" xfId="1" applyNumberFormat="1" applyFont="1" applyBorder="1"/>
    <xf numFmtId="0" fontId="12" fillId="0" borderId="0" xfId="0" applyFont="1" applyBorder="1" applyAlignment="1" applyProtection="1">
      <alignment horizontal="center"/>
      <protection locked="0"/>
    </xf>
    <xf numFmtId="165" fontId="13" fillId="0" borderId="0" xfId="2" applyNumberFormat="1" applyFont="1" applyFill="1"/>
    <xf numFmtId="165" fontId="13" fillId="0" borderId="0" xfId="2" applyNumberFormat="1" applyFont="1" applyFill="1" applyBorder="1"/>
    <xf numFmtId="42" fontId="0" fillId="0" borderId="0" xfId="1" applyNumberFormat="1" applyFont="1"/>
    <xf numFmtId="42" fontId="13" fillId="0" borderId="0" xfId="0" applyNumberFormat="1" applyFont="1" applyAlignment="1">
      <alignment horizontal="right"/>
    </xf>
    <xf numFmtId="42" fontId="13" fillId="0" borderId="0" xfId="0" applyNumberFormat="1" applyFont="1" applyBorder="1"/>
    <xf numFmtId="42" fontId="13" fillId="0" borderId="0" xfId="0" applyNumberFormat="1" applyFont="1"/>
    <xf numFmtId="0" fontId="0" fillId="0" borderId="8" xfId="0" applyBorder="1"/>
    <xf numFmtId="0" fontId="0" fillId="0" borderId="9" xfId="0" applyBorder="1"/>
    <xf numFmtId="0" fontId="12" fillId="0" borderId="0" xfId="3" applyFont="1" applyBorder="1" applyAlignment="1">
      <alignment horizontal="right" wrapText="1"/>
    </xf>
    <xf numFmtId="0" fontId="12" fillId="0" borderId="0" xfId="0" applyFont="1" applyAlignment="1">
      <alignment horizontal="right" wrapText="1" indent="1"/>
    </xf>
    <xf numFmtId="0" fontId="12" fillId="0" borderId="0" xfId="0" applyFont="1" applyAlignment="1">
      <alignment horizontal="right" indent="1"/>
    </xf>
    <xf numFmtId="0" fontId="0" fillId="0" borderId="10" xfId="0" applyBorder="1"/>
    <xf numFmtId="0" fontId="4" fillId="0" borderId="11" xfId="0" applyFont="1" applyBorder="1"/>
    <xf numFmtId="0" fontId="0" fillId="0" borderId="11" xfId="0" applyBorder="1"/>
    <xf numFmtId="0" fontId="13" fillId="0" borderId="11" xfId="3" applyFont="1" applyBorder="1"/>
    <xf numFmtId="0" fontId="13" fillId="0" borderId="11" xfId="3" applyFont="1" applyFill="1" applyBorder="1"/>
    <xf numFmtId="0" fontId="0" fillId="0" borderId="12" xfId="0" applyFont="1" applyBorder="1" applyAlignment="1">
      <alignment horizontal="right"/>
    </xf>
    <xf numFmtId="0" fontId="0" fillId="0" borderId="13" xfId="0" applyFont="1" applyBorder="1"/>
    <xf numFmtId="0" fontId="19" fillId="0" borderId="0" xfId="3" applyFont="1" applyAlignment="1">
      <alignment wrapText="1"/>
    </xf>
    <xf numFmtId="165" fontId="13" fillId="0" borderId="0" xfId="3" applyNumberFormat="1" applyFont="1" applyBorder="1"/>
    <xf numFmtId="41" fontId="0" fillId="0" borderId="0" xfId="1" applyNumberFormat="1" applyFont="1"/>
    <xf numFmtId="0" fontId="23" fillId="0" borderId="0" xfId="3" applyFont="1" applyFill="1"/>
    <xf numFmtId="0" fontId="24" fillId="0" borderId="0" xfId="7" applyAlignment="1"/>
    <xf numFmtId="0" fontId="12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3" applyFont="1" applyAlignment="1">
      <alignment horizontal="right"/>
    </xf>
    <xf numFmtId="0" fontId="13" fillId="0" borderId="0" xfId="3" applyFont="1" applyAlignment="1">
      <alignment horizontal="left" wrapText="1"/>
    </xf>
    <xf numFmtId="0" fontId="13" fillId="0" borderId="0" xfId="3" applyFont="1" applyAlignment="1">
      <alignment horizontal="left"/>
    </xf>
  </cellXfs>
  <cellStyles count="8">
    <cellStyle name="Comma" xfId="1" builtinId="3"/>
    <cellStyle name="Comma 2" xfId="4"/>
    <cellStyle name="Comma 3" xfId="6"/>
    <cellStyle name="Currency" xfId="2" builtinId="4"/>
    <cellStyle name="Currency 2" xfId="5"/>
    <cellStyle name="Hyperlink" xfId="7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kitchener.ca/en/insidecityhall/remunerationandexpenses.asp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Normal="100" workbookViewId="0">
      <selection activeCell="A3" sqref="A3"/>
    </sheetView>
  </sheetViews>
  <sheetFormatPr defaultRowHeight="15" x14ac:dyDescent="0.25"/>
  <cols>
    <col min="1" max="1" width="15.5703125" style="114" customWidth="1"/>
    <col min="2" max="2" width="57.7109375" style="114" bestFit="1" customWidth="1"/>
    <col min="3" max="3" width="4.85546875" style="114" customWidth="1"/>
    <col min="4" max="4" width="9.140625" style="114"/>
    <col min="5" max="5" width="12.7109375" style="114" customWidth="1"/>
    <col min="6" max="6" width="9.140625" style="114"/>
    <col min="7" max="7" width="12.7109375" style="114" customWidth="1"/>
    <col min="8" max="8" width="9.140625" style="114"/>
    <col min="9" max="9" width="12.7109375" style="114" customWidth="1"/>
    <col min="10" max="10" width="9.140625" style="114"/>
    <col min="11" max="11" width="12.7109375" style="114" customWidth="1"/>
    <col min="12" max="12" width="9.140625" style="114"/>
    <col min="13" max="13" width="12.7109375" style="114" customWidth="1"/>
    <col min="14" max="14" width="9.140625" style="114"/>
    <col min="15" max="15" width="12.7109375" style="114" customWidth="1"/>
    <col min="16" max="18" width="9.140625" style="114"/>
    <col min="19" max="19" width="12.7109375" style="114" customWidth="1"/>
    <col min="20" max="20" width="9.140625" style="114"/>
    <col min="21" max="21" width="12.7109375" style="114" customWidth="1"/>
    <col min="22" max="16384" width="9.140625" style="114"/>
  </cols>
  <sheetData>
    <row r="1" spans="1:4" x14ac:dyDescent="0.25">
      <c r="A1" s="184" t="s">
        <v>65</v>
      </c>
      <c r="B1" s="184"/>
      <c r="C1" s="184"/>
      <c r="D1" s="184"/>
    </row>
    <row r="2" spans="1:4" x14ac:dyDescent="0.25">
      <c r="A2" s="40" t="s">
        <v>24</v>
      </c>
      <c r="B2" s="41"/>
      <c r="C2" s="41"/>
      <c r="D2" s="41"/>
    </row>
    <row r="3" spans="1:4" x14ac:dyDescent="0.25">
      <c r="A3" s="40" t="s">
        <v>86</v>
      </c>
      <c r="B3" s="41"/>
      <c r="C3" s="41"/>
      <c r="D3" s="41"/>
    </row>
    <row r="4" spans="1:4" x14ac:dyDescent="0.25">
      <c r="A4" s="144"/>
      <c r="B4" s="144"/>
      <c r="C4" s="144"/>
      <c r="D4" s="144"/>
    </row>
    <row r="6" spans="1:4" ht="20.100000000000001" customHeight="1" x14ac:dyDescent="0.25">
      <c r="A6" s="160" t="s">
        <v>68</v>
      </c>
      <c r="B6" s="135" t="s">
        <v>71</v>
      </c>
      <c r="C6" s="80"/>
      <c r="D6" s="80" t="s">
        <v>69</v>
      </c>
    </row>
    <row r="7" spans="1:4" ht="20.100000000000001" customHeight="1" x14ac:dyDescent="0.25">
      <c r="C7" s="136"/>
      <c r="D7" s="136"/>
    </row>
    <row r="8" spans="1:4" ht="20.100000000000001" customHeight="1" x14ac:dyDescent="0.25">
      <c r="A8" s="113" t="s">
        <v>52</v>
      </c>
      <c r="B8" s="140" t="s">
        <v>56</v>
      </c>
      <c r="C8" s="136"/>
      <c r="D8" s="136">
        <v>2</v>
      </c>
    </row>
    <row r="9" spans="1:4" ht="20.100000000000001" customHeight="1" x14ac:dyDescent="0.25">
      <c r="A9" s="113"/>
      <c r="B9" s="140"/>
    </row>
    <row r="10" spans="1:4" ht="20.100000000000001" customHeight="1" x14ac:dyDescent="0.25">
      <c r="A10" s="138" t="s">
        <v>32</v>
      </c>
      <c r="B10" s="140" t="s">
        <v>60</v>
      </c>
      <c r="C10" s="138"/>
      <c r="D10" s="138">
        <v>3</v>
      </c>
    </row>
    <row r="11" spans="1:4" ht="20.100000000000001" customHeight="1" x14ac:dyDescent="0.25">
      <c r="A11" s="113"/>
      <c r="B11" s="140"/>
    </row>
    <row r="12" spans="1:4" ht="20.100000000000001" customHeight="1" x14ac:dyDescent="0.25">
      <c r="A12" s="138" t="s">
        <v>70</v>
      </c>
      <c r="B12" s="140" t="s">
        <v>54</v>
      </c>
      <c r="C12" s="132"/>
      <c r="D12" s="132">
        <v>4</v>
      </c>
    </row>
    <row r="13" spans="1:4" ht="20.100000000000001" customHeight="1" x14ac:dyDescent="0.25">
      <c r="A13" s="113"/>
      <c r="B13" s="131"/>
    </row>
    <row r="14" spans="1:4" ht="20.100000000000001" customHeight="1" x14ac:dyDescent="0.25">
      <c r="A14" s="138" t="s">
        <v>47</v>
      </c>
      <c r="B14" s="140" t="s">
        <v>4</v>
      </c>
      <c r="C14" s="113"/>
      <c r="D14" s="113">
        <v>5</v>
      </c>
    </row>
    <row r="15" spans="1:4" ht="20.100000000000001" customHeight="1" x14ac:dyDescent="0.25">
      <c r="A15" s="113"/>
      <c r="B15" s="131"/>
    </row>
    <row r="16" spans="1:4" ht="20.100000000000001" customHeight="1" x14ac:dyDescent="0.25">
      <c r="A16" s="138" t="s">
        <v>48</v>
      </c>
      <c r="B16" s="140" t="s">
        <v>37</v>
      </c>
      <c r="C16" s="113"/>
      <c r="D16" s="113">
        <v>6</v>
      </c>
    </row>
    <row r="17" spans="1:4" ht="20.100000000000001" customHeight="1" x14ac:dyDescent="0.25">
      <c r="A17" s="113"/>
      <c r="B17" s="140"/>
    </row>
    <row r="18" spans="1:4" ht="20.100000000000001" customHeight="1" x14ac:dyDescent="0.25">
      <c r="A18" s="138" t="s">
        <v>35</v>
      </c>
      <c r="B18" s="140" t="s">
        <v>41</v>
      </c>
      <c r="C18" s="133"/>
      <c r="D18" s="133">
        <v>7</v>
      </c>
    </row>
    <row r="19" spans="1:4" ht="20.100000000000001" customHeight="1" x14ac:dyDescent="0.25">
      <c r="A19" s="113"/>
      <c r="B19" s="131" t="s">
        <v>42</v>
      </c>
    </row>
    <row r="20" spans="1:4" ht="20.100000000000001" customHeight="1" x14ac:dyDescent="0.25">
      <c r="A20" s="113"/>
      <c r="B20" s="140"/>
    </row>
    <row r="21" spans="1:4" ht="20.100000000000001" customHeight="1" x14ac:dyDescent="0.25">
      <c r="A21" s="138" t="s">
        <v>49</v>
      </c>
      <c r="B21" s="140" t="s">
        <v>46</v>
      </c>
      <c r="C21" s="133"/>
      <c r="D21" s="133">
        <v>8</v>
      </c>
    </row>
    <row r="22" spans="1:4" ht="20.100000000000001" customHeight="1" x14ac:dyDescent="0.25">
      <c r="A22" s="137"/>
      <c r="B22" s="142" t="s">
        <v>8</v>
      </c>
      <c r="C22" s="113"/>
      <c r="D22" s="113"/>
    </row>
    <row r="23" spans="1:4" ht="20.100000000000001" customHeight="1" x14ac:dyDescent="0.25">
      <c r="A23" s="131"/>
      <c r="B23" s="142" t="s">
        <v>13</v>
      </c>
      <c r="C23" s="113"/>
      <c r="D23" s="113"/>
    </row>
    <row r="24" spans="1:4" ht="20.100000000000001" customHeight="1" x14ac:dyDescent="0.25">
      <c r="A24" s="131"/>
      <c r="B24" s="143" t="s">
        <v>67</v>
      </c>
    </row>
    <row r="25" spans="1:4" x14ac:dyDescent="0.25">
      <c r="A25" s="137"/>
      <c r="C25" s="113"/>
      <c r="D25" s="113"/>
    </row>
    <row r="26" spans="1:4" x14ac:dyDescent="0.25">
      <c r="A26" s="131"/>
    </row>
    <row r="27" spans="1:4" x14ac:dyDescent="0.25">
      <c r="A27" s="137"/>
      <c r="C27" s="113"/>
      <c r="D27" s="113"/>
    </row>
    <row r="28" spans="1:4" x14ac:dyDescent="0.25">
      <c r="A28" s="131"/>
      <c r="B28" s="139"/>
    </row>
    <row r="29" spans="1:4" x14ac:dyDescent="0.25">
      <c r="A29" s="131"/>
      <c r="B29" s="131"/>
    </row>
    <row r="30" spans="1:4" x14ac:dyDescent="0.25">
      <c r="C30" s="134"/>
    </row>
    <row r="31" spans="1:4" x14ac:dyDescent="0.25">
      <c r="C31" s="134"/>
    </row>
  </sheetData>
  <mergeCells count="1">
    <mergeCell ref="A1:D1"/>
  </mergeCells>
  <printOptions horizontalCentered="1"/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22"/>
  <sheetViews>
    <sheetView showZeros="0" zoomScaleNormal="100" workbookViewId="0">
      <selection sqref="A1:U1"/>
    </sheetView>
  </sheetViews>
  <sheetFormatPr defaultRowHeight="15" x14ac:dyDescent="0.25"/>
  <cols>
    <col min="1" max="1" width="30.140625" customWidth="1"/>
    <col min="2" max="2" width="0.85546875" customWidth="1"/>
    <col min="3" max="3" width="12.7109375" customWidth="1"/>
    <col min="4" max="4" width="0.85546875" customWidth="1"/>
    <col min="5" max="5" width="12.7109375" customWidth="1"/>
    <col min="6" max="6" width="0.85546875" customWidth="1"/>
    <col min="7" max="7" width="12.7109375" customWidth="1"/>
    <col min="8" max="8" width="0.85546875" customWidth="1"/>
    <col min="9" max="9" width="12.7109375" customWidth="1"/>
    <col min="10" max="10" width="0.85546875" customWidth="1"/>
    <col min="11" max="11" width="12.7109375" customWidth="1"/>
    <col min="12" max="12" width="0.85546875" customWidth="1"/>
    <col min="13" max="13" width="12.7109375" customWidth="1"/>
    <col min="14" max="14" width="0.85546875" customWidth="1"/>
    <col min="15" max="15" width="12.7109375" customWidth="1"/>
    <col min="16" max="16" width="0.85546875" customWidth="1"/>
    <col min="17" max="17" width="11.5703125" hidden="1" customWidth="1"/>
    <col min="18" max="18" width="18.5703125" hidden="1" customWidth="1"/>
    <col min="19" max="19" width="12.7109375" customWidth="1"/>
    <col min="20" max="20" width="0.85546875" customWidth="1"/>
    <col min="21" max="21" width="12.7109375" customWidth="1"/>
  </cols>
  <sheetData>
    <row r="1" spans="1:21" ht="15.75" customHeight="1" x14ac:dyDescent="0.25">
      <c r="A1" s="185" t="s">
        <v>65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</row>
    <row r="2" spans="1:21" ht="15" customHeight="1" x14ac:dyDescent="0.25">
      <c r="A2" s="185" t="s">
        <v>56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</row>
    <row r="3" spans="1:21" ht="15" customHeight="1" x14ac:dyDescent="0.25">
      <c r="A3" s="185" t="s">
        <v>86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</row>
    <row r="4" spans="1:21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84"/>
      <c r="P4" s="4"/>
      <c r="Q4" s="4"/>
      <c r="R4" s="4"/>
      <c r="S4" s="4"/>
      <c r="T4" s="4"/>
      <c r="U4" s="4"/>
    </row>
    <row r="5" spans="1:21" x14ac:dyDescent="0.25">
      <c r="A5" s="172"/>
      <c r="O5" s="167"/>
      <c r="U5" s="168"/>
    </row>
    <row r="6" spans="1:21" ht="30" x14ac:dyDescent="0.25">
      <c r="A6" s="173" t="s">
        <v>0</v>
      </c>
      <c r="C6" s="89" t="s">
        <v>27</v>
      </c>
      <c r="D6" s="11"/>
      <c r="E6" s="10" t="s">
        <v>3</v>
      </c>
      <c r="F6" s="11"/>
      <c r="G6" s="10" t="s">
        <v>4</v>
      </c>
      <c r="H6" s="11"/>
      <c r="I6" s="10" t="s">
        <v>5</v>
      </c>
      <c r="J6" s="10"/>
      <c r="K6" s="74" t="s">
        <v>87</v>
      </c>
      <c r="L6" s="11"/>
      <c r="M6" s="10" t="s">
        <v>83</v>
      </c>
      <c r="N6" s="11"/>
      <c r="O6" s="145" t="s">
        <v>25</v>
      </c>
      <c r="Q6" s="21" t="s">
        <v>28</v>
      </c>
      <c r="S6" s="10" t="s">
        <v>57</v>
      </c>
      <c r="T6" s="87"/>
      <c r="U6" s="151" t="s">
        <v>6</v>
      </c>
    </row>
    <row r="7" spans="1:21" x14ac:dyDescent="0.25">
      <c r="A7" s="174"/>
      <c r="C7" s="110" t="s">
        <v>59</v>
      </c>
      <c r="D7" s="110"/>
      <c r="E7" s="110" t="s">
        <v>61</v>
      </c>
      <c r="F7" s="110"/>
      <c r="G7" s="110" t="s">
        <v>62</v>
      </c>
      <c r="H7" s="110"/>
      <c r="I7" s="110" t="s">
        <v>63</v>
      </c>
      <c r="J7" s="111"/>
      <c r="K7" s="111"/>
      <c r="L7" s="111"/>
      <c r="M7" s="111"/>
      <c r="N7" s="111"/>
      <c r="O7" s="146"/>
      <c r="P7" s="111"/>
      <c r="Q7" s="112"/>
      <c r="R7" s="111"/>
      <c r="S7" s="110" t="s">
        <v>64</v>
      </c>
      <c r="U7" s="152"/>
    </row>
    <row r="8" spans="1:21" x14ac:dyDescent="0.25">
      <c r="A8" s="174"/>
      <c r="C8" s="98"/>
      <c r="O8" s="147"/>
      <c r="Q8" s="9"/>
      <c r="U8" s="152"/>
    </row>
    <row r="9" spans="1:21" ht="21" customHeight="1" x14ac:dyDescent="0.25">
      <c r="A9" s="175" t="s">
        <v>74</v>
      </c>
      <c r="C9" s="14">
        <v>93366</v>
      </c>
      <c r="D9" s="14"/>
      <c r="E9" s="14">
        <v>1149.8900000000001</v>
      </c>
      <c r="F9" s="14"/>
      <c r="G9" s="14">
        <v>8284.1899999999987</v>
      </c>
      <c r="H9" s="14"/>
      <c r="I9" s="14">
        <v>1992</v>
      </c>
      <c r="J9" s="14"/>
      <c r="K9" s="14">
        <v>865</v>
      </c>
      <c r="L9" s="14"/>
      <c r="M9" s="14">
        <v>2663</v>
      </c>
      <c r="N9" s="14"/>
      <c r="O9" s="148">
        <v>108320.08</v>
      </c>
      <c r="P9" s="14"/>
      <c r="Q9" s="123">
        <v>93366</v>
      </c>
      <c r="R9" s="14">
        <v>0</v>
      </c>
      <c r="S9" s="163">
        <v>10470</v>
      </c>
      <c r="T9" s="14"/>
      <c r="U9" s="153">
        <v>118790.08</v>
      </c>
    </row>
    <row r="10" spans="1:21" ht="21" customHeight="1" x14ac:dyDescent="0.25">
      <c r="A10" s="174" t="s">
        <v>94</v>
      </c>
      <c r="C10" s="3">
        <v>48834</v>
      </c>
      <c r="E10" s="3">
        <v>2760.25</v>
      </c>
      <c r="G10" s="3"/>
      <c r="I10" s="3">
        <v>1641</v>
      </c>
      <c r="J10" s="3"/>
      <c r="K10" s="43">
        <v>709</v>
      </c>
      <c r="M10" s="43">
        <v>654</v>
      </c>
      <c r="O10" s="149">
        <v>54598.25</v>
      </c>
      <c r="Q10" s="20">
        <v>48834</v>
      </c>
      <c r="R10" s="6">
        <v>0</v>
      </c>
      <c r="S10" s="6"/>
      <c r="U10" s="154">
        <v>54598.25</v>
      </c>
    </row>
    <row r="11" spans="1:21" ht="21" customHeight="1" x14ac:dyDescent="0.25">
      <c r="A11" s="175" t="s">
        <v>118</v>
      </c>
      <c r="C11" s="3">
        <v>47447</v>
      </c>
      <c r="D11" s="2"/>
      <c r="E11" s="85"/>
      <c r="F11" s="2"/>
      <c r="G11" s="85"/>
      <c r="H11" s="2"/>
      <c r="I11" s="3">
        <v>1336</v>
      </c>
      <c r="J11" s="3"/>
      <c r="K11" s="43">
        <v>563</v>
      </c>
      <c r="L11" s="2"/>
      <c r="M11" s="43">
        <v>0</v>
      </c>
      <c r="O11" s="149">
        <v>49346</v>
      </c>
      <c r="Q11" s="20">
        <v>47447</v>
      </c>
      <c r="R11" s="6">
        <v>0</v>
      </c>
      <c r="S11" s="6"/>
      <c r="U11" s="154">
        <v>49346</v>
      </c>
    </row>
    <row r="12" spans="1:21" ht="21" customHeight="1" x14ac:dyDescent="0.25">
      <c r="A12" s="174" t="s">
        <v>78</v>
      </c>
      <c r="C12" s="3">
        <v>45818</v>
      </c>
      <c r="E12" s="3">
        <v>2474.62</v>
      </c>
      <c r="G12" s="3"/>
      <c r="I12" s="3">
        <v>3131</v>
      </c>
      <c r="J12" s="3"/>
      <c r="K12" s="43">
        <v>517</v>
      </c>
      <c r="M12" s="43">
        <v>1468</v>
      </c>
      <c r="O12" s="149">
        <v>53408.62</v>
      </c>
      <c r="Q12" s="20">
        <v>45818</v>
      </c>
      <c r="R12" s="6">
        <v>0</v>
      </c>
      <c r="S12" s="83"/>
      <c r="U12" s="154">
        <v>53408.62</v>
      </c>
    </row>
    <row r="13" spans="1:21" ht="21" customHeight="1" x14ac:dyDescent="0.25">
      <c r="A13" s="174" t="s">
        <v>51</v>
      </c>
      <c r="C13" s="3">
        <v>51106</v>
      </c>
      <c r="E13" s="3">
        <v>971.17</v>
      </c>
      <c r="G13" s="3"/>
      <c r="I13" s="3">
        <v>1998</v>
      </c>
      <c r="J13" s="3"/>
      <c r="K13" s="43">
        <v>337</v>
      </c>
      <c r="L13" s="64"/>
      <c r="M13" s="43">
        <v>0</v>
      </c>
      <c r="O13" s="149">
        <v>54412.17</v>
      </c>
      <c r="Q13" s="20">
        <v>51106</v>
      </c>
      <c r="R13" s="6">
        <v>0</v>
      </c>
      <c r="S13" s="6"/>
      <c r="U13" s="154">
        <v>54412.17</v>
      </c>
    </row>
    <row r="14" spans="1:21" ht="21" customHeight="1" x14ac:dyDescent="0.25">
      <c r="A14" s="174" t="s">
        <v>93</v>
      </c>
      <c r="C14" s="3">
        <v>51198</v>
      </c>
      <c r="E14" s="3">
        <v>2266.83</v>
      </c>
      <c r="G14" s="3"/>
      <c r="I14" s="3">
        <v>1860</v>
      </c>
      <c r="J14" s="3"/>
      <c r="K14" s="43">
        <v>1012</v>
      </c>
      <c r="L14" s="64"/>
      <c r="M14" s="43">
        <v>0</v>
      </c>
      <c r="O14" s="149">
        <v>56336.83</v>
      </c>
      <c r="Q14" s="20">
        <v>51198</v>
      </c>
      <c r="R14" s="6">
        <v>0</v>
      </c>
      <c r="S14" s="181">
        <v>10470</v>
      </c>
      <c r="U14" s="154">
        <v>66806.83</v>
      </c>
    </row>
    <row r="15" spans="1:21" ht="21" customHeight="1" x14ac:dyDescent="0.25">
      <c r="A15" s="174" t="s">
        <v>119</v>
      </c>
      <c r="C15" s="3">
        <v>50730</v>
      </c>
      <c r="E15" s="3"/>
      <c r="G15" s="3"/>
      <c r="I15" s="3">
        <v>2832</v>
      </c>
      <c r="J15" s="3"/>
      <c r="K15" s="43">
        <v>747</v>
      </c>
      <c r="M15" s="43">
        <v>1072</v>
      </c>
      <c r="O15" s="149">
        <v>55381</v>
      </c>
      <c r="Q15" s="20">
        <v>50730</v>
      </c>
      <c r="R15" s="6">
        <v>0</v>
      </c>
      <c r="S15" s="83"/>
      <c r="U15" s="154">
        <v>55381</v>
      </c>
    </row>
    <row r="16" spans="1:21" ht="21" customHeight="1" x14ac:dyDescent="0.25">
      <c r="A16" s="174" t="s">
        <v>76</v>
      </c>
      <c r="C16" s="3">
        <v>43738</v>
      </c>
      <c r="E16" s="3">
        <v>1607.62</v>
      </c>
      <c r="G16" s="3"/>
      <c r="I16" s="3">
        <v>2294</v>
      </c>
      <c r="J16" s="3"/>
      <c r="K16" s="43">
        <v>458</v>
      </c>
      <c r="M16" s="43">
        <v>913</v>
      </c>
      <c r="O16" s="149">
        <v>49010.62</v>
      </c>
      <c r="Q16" s="20">
        <v>43738</v>
      </c>
      <c r="R16" s="6">
        <v>0</v>
      </c>
      <c r="S16" s="6"/>
      <c r="U16" s="154">
        <v>49010.62</v>
      </c>
    </row>
    <row r="17" spans="1:21" ht="21" customHeight="1" x14ac:dyDescent="0.25">
      <c r="A17" s="174" t="s">
        <v>50</v>
      </c>
      <c r="C17" s="3">
        <v>49937</v>
      </c>
      <c r="E17" s="3">
        <v>2489.31</v>
      </c>
      <c r="G17" s="3"/>
      <c r="I17" s="3">
        <v>2296</v>
      </c>
      <c r="J17" s="3"/>
      <c r="K17" s="43">
        <v>1115</v>
      </c>
      <c r="M17" s="43">
        <v>1498</v>
      </c>
      <c r="O17" s="149">
        <v>57335.31</v>
      </c>
      <c r="Q17" s="20">
        <v>49937</v>
      </c>
      <c r="R17" s="6">
        <v>0</v>
      </c>
      <c r="S17" s="6"/>
      <c r="U17" s="154">
        <v>57335.31</v>
      </c>
    </row>
    <row r="18" spans="1:21" ht="21" customHeight="1" x14ac:dyDescent="0.25">
      <c r="A18" s="174" t="s">
        <v>120</v>
      </c>
      <c r="C18" s="3">
        <v>53565</v>
      </c>
      <c r="E18" s="3"/>
      <c r="G18" s="3"/>
      <c r="I18" s="3">
        <v>2107</v>
      </c>
      <c r="J18" s="3"/>
      <c r="K18" s="43">
        <v>386</v>
      </c>
      <c r="M18" s="43">
        <v>620</v>
      </c>
      <c r="O18" s="149">
        <v>56678</v>
      </c>
      <c r="Q18" s="20">
        <v>53565</v>
      </c>
      <c r="R18" s="6">
        <v>0</v>
      </c>
      <c r="S18" s="6">
        <v>10095</v>
      </c>
      <c r="U18" s="154">
        <v>66773</v>
      </c>
    </row>
    <row r="19" spans="1:21" ht="21" customHeight="1" x14ac:dyDescent="0.25">
      <c r="A19" s="176" t="s">
        <v>77</v>
      </c>
      <c r="C19" s="3">
        <v>47445</v>
      </c>
      <c r="E19" s="3">
        <v>3816.21</v>
      </c>
      <c r="G19" s="3"/>
      <c r="I19" s="3">
        <v>1923</v>
      </c>
      <c r="J19" s="3"/>
      <c r="K19" s="43">
        <v>1045</v>
      </c>
      <c r="M19" s="43">
        <v>0</v>
      </c>
      <c r="O19" s="149">
        <v>54229.21</v>
      </c>
      <c r="Q19" s="20" t="e">
        <v>#REF!</v>
      </c>
      <c r="R19" s="6" t="e">
        <v>#REF!</v>
      </c>
      <c r="S19" s="6"/>
      <c r="U19" s="154">
        <v>54229.21</v>
      </c>
    </row>
    <row r="20" spans="1:21" x14ac:dyDescent="0.25">
      <c r="A20" s="174"/>
      <c r="M20" s="43"/>
      <c r="O20" s="147"/>
      <c r="U20" s="152"/>
    </row>
    <row r="21" spans="1:21" s="114" customFormat="1" ht="15.75" thickBot="1" x14ac:dyDescent="0.3">
      <c r="A21" s="177" t="s">
        <v>58</v>
      </c>
      <c r="B21" s="178"/>
      <c r="C21" s="122">
        <v>583184</v>
      </c>
      <c r="D21" s="122"/>
      <c r="E21" s="122">
        <v>17535.900000000001</v>
      </c>
      <c r="F21" s="122"/>
      <c r="G21" s="122">
        <v>8284.1899999999987</v>
      </c>
      <c r="H21" s="122"/>
      <c r="I21" s="122">
        <v>23410</v>
      </c>
      <c r="J21" s="122"/>
      <c r="K21" s="122">
        <v>7754</v>
      </c>
      <c r="L21" s="122"/>
      <c r="M21" s="122">
        <v>8888</v>
      </c>
      <c r="N21" s="122"/>
      <c r="O21" s="150">
        <v>649056.09</v>
      </c>
      <c r="P21" s="122"/>
      <c r="Q21" s="122" t="e">
        <v>#REF!</v>
      </c>
      <c r="R21" s="122" t="e">
        <v>#REF!</v>
      </c>
      <c r="S21" s="122">
        <v>31035</v>
      </c>
      <c r="T21" s="122"/>
      <c r="U21" s="155">
        <v>680091.09</v>
      </c>
    </row>
    <row r="22" spans="1:21" ht="15.75" thickTop="1" x14ac:dyDescent="0.25">
      <c r="M22" s="3"/>
    </row>
  </sheetData>
  <mergeCells count="3">
    <mergeCell ref="A1:U1"/>
    <mergeCell ref="A2:U2"/>
    <mergeCell ref="A3:U3"/>
  </mergeCells>
  <pageMargins left="0.3" right="0.3" top="0.75" bottom="0.75" header="0.3" footer="0.3"/>
  <pageSetup scale="86" orientation="landscape" r:id="rId1"/>
  <headerFooter>
    <oddHeader>&amp;R&amp;A</oddHeader>
    <oddFooter>&amp;C2</oddFooter>
  </headerFooter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95"/>
  <sheetViews>
    <sheetView topLeftCell="A7" zoomScaleNormal="100" workbookViewId="0">
      <selection activeCell="B24" sqref="B24:C92"/>
    </sheetView>
  </sheetViews>
  <sheetFormatPr defaultRowHeight="15" x14ac:dyDescent="0.25"/>
  <cols>
    <col min="1" max="1" width="31.5703125" bestFit="1" customWidth="1"/>
    <col min="2" max="2" width="10.5703125" bestFit="1" customWidth="1"/>
    <col min="3" max="3" width="11" customWidth="1"/>
    <col min="4" max="4" width="11.5703125" bestFit="1" customWidth="1"/>
  </cols>
  <sheetData>
    <row r="1" spans="1:6" ht="15.75" x14ac:dyDescent="0.25">
      <c r="A1" s="186" t="s">
        <v>23</v>
      </c>
      <c r="B1" s="186"/>
      <c r="C1" s="186"/>
      <c r="D1" s="186"/>
      <c r="E1" s="186"/>
      <c r="F1" s="186"/>
    </row>
    <row r="2" spans="1:6" x14ac:dyDescent="0.25">
      <c r="A2" s="185" t="s">
        <v>24</v>
      </c>
      <c r="B2" s="185"/>
      <c r="C2" s="185"/>
      <c r="D2" s="185"/>
      <c r="E2" s="185"/>
      <c r="F2" s="185"/>
    </row>
    <row r="3" spans="1:6" x14ac:dyDescent="0.25">
      <c r="A3" s="185" t="e">
        <f>+Period</f>
        <v>#REF!</v>
      </c>
      <c r="B3" s="185"/>
      <c r="C3" s="185"/>
      <c r="D3" s="185"/>
      <c r="E3" s="185"/>
      <c r="F3" s="185"/>
    </row>
    <row r="4" spans="1:6" x14ac:dyDescent="0.25">
      <c r="A4" s="4"/>
      <c r="B4" s="4"/>
      <c r="C4" s="4"/>
      <c r="D4" s="4"/>
      <c r="E4" s="4"/>
      <c r="F4" s="4"/>
    </row>
    <row r="6" spans="1:6" x14ac:dyDescent="0.25">
      <c r="A6" s="15" t="e">
        <f>+#REF!</f>
        <v>#REF!</v>
      </c>
    </row>
    <row r="7" spans="1:6" x14ac:dyDescent="0.25">
      <c r="A7" t="s">
        <v>29</v>
      </c>
      <c r="B7" s="8">
        <f>+'Schedule 1'!C8</f>
        <v>52367</v>
      </c>
    </row>
    <row r="8" spans="1:6" x14ac:dyDescent="0.25">
      <c r="A8" t="s">
        <v>19</v>
      </c>
      <c r="B8" s="16">
        <f>+'Schedule 1'!E8</f>
        <v>26184</v>
      </c>
    </row>
    <row r="9" spans="1:6" x14ac:dyDescent="0.25">
      <c r="A9" s="13" t="s">
        <v>27</v>
      </c>
      <c r="B9" s="8"/>
      <c r="C9" s="8">
        <f>+SUM(B7:B8)</f>
        <v>78551</v>
      </c>
    </row>
    <row r="10" spans="1:6" x14ac:dyDescent="0.25">
      <c r="A10" t="s">
        <v>30</v>
      </c>
      <c r="B10" s="8">
        <f>+Summary!K9</f>
        <v>865</v>
      </c>
    </row>
    <row r="11" spans="1:6" x14ac:dyDescent="0.25">
      <c r="A11" t="s">
        <v>31</v>
      </c>
      <c r="B11" s="8">
        <f>+'Schedule 1'!G8</f>
        <v>14815</v>
      </c>
    </row>
    <row r="12" spans="1:6" x14ac:dyDescent="0.25">
      <c r="A12" t="s">
        <v>22</v>
      </c>
      <c r="B12" s="16"/>
      <c r="C12" s="22">
        <f>+SUM(B10:B12)</f>
        <v>15680</v>
      </c>
    </row>
    <row r="13" spans="1:6" x14ac:dyDescent="0.25">
      <c r="D13" s="18">
        <f>+C9+C12</f>
        <v>94231</v>
      </c>
    </row>
    <row r="14" spans="1:6" x14ac:dyDescent="0.25">
      <c r="C14" s="14"/>
    </row>
    <row r="16" spans="1:6" x14ac:dyDescent="0.25">
      <c r="A16" s="15" t="e">
        <f>+#REF!</f>
        <v>#REF!</v>
      </c>
    </row>
    <row r="17" spans="1:4" x14ac:dyDescent="0.25">
      <c r="A17" t="str">
        <f>+A7</f>
        <v>Taxable Earnings</v>
      </c>
      <c r="B17" s="8">
        <f>+'Schedule 1'!C9</f>
        <v>26941</v>
      </c>
    </row>
    <row r="18" spans="1:4" x14ac:dyDescent="0.25">
      <c r="A18" t="str">
        <f t="shared" ref="A18:A21" si="0">+A8</f>
        <v>Non-Taxable Earnings</v>
      </c>
      <c r="B18" s="17">
        <f>+'Schedule 1'!E9</f>
        <v>13471</v>
      </c>
    </row>
    <row r="19" spans="1:4" x14ac:dyDescent="0.25">
      <c r="A19" s="13" t="str">
        <f t="shared" si="0"/>
        <v>Remuneration</v>
      </c>
      <c r="C19" s="8">
        <f>+SUM(B17:B18)</f>
        <v>40412</v>
      </c>
    </row>
    <row r="20" spans="1:4" x14ac:dyDescent="0.25">
      <c r="A20" t="str">
        <f t="shared" si="0"/>
        <v>Tickets/Passes</v>
      </c>
      <c r="B20" s="6" t="e">
        <f>+'Schedule 1'!#REF!</f>
        <v>#REF!</v>
      </c>
    </row>
    <row r="21" spans="1:4" x14ac:dyDescent="0.25">
      <c r="A21" t="str">
        <f t="shared" si="0"/>
        <v>Fringe Benefits</v>
      </c>
      <c r="B21" s="17">
        <f>+'Schedule 1'!G9</f>
        <v>8422</v>
      </c>
      <c r="C21" s="22" t="e">
        <f>+C19+B20+B21</f>
        <v>#REF!</v>
      </c>
    </row>
    <row r="22" spans="1:4" x14ac:dyDescent="0.25">
      <c r="C22" s="14"/>
      <c r="D22" s="18" t="e">
        <f>+C19+C21</f>
        <v>#REF!</v>
      </c>
    </row>
    <row r="23" spans="1:4" x14ac:dyDescent="0.25">
      <c r="A23" s="15" t="e">
        <f>+#REF!</f>
        <v>#REF!</v>
      </c>
    </row>
    <row r="24" spans="1:4" x14ac:dyDescent="0.25">
      <c r="A24" t="str">
        <f>+A17</f>
        <v>Taxable Earnings</v>
      </c>
      <c r="B24" s="8"/>
    </row>
    <row r="25" spans="1:4" x14ac:dyDescent="0.25">
      <c r="A25" t="str">
        <f t="shared" ref="A25:A28" si="1">+A18</f>
        <v>Non-Taxable Earnings</v>
      </c>
      <c r="B25" s="6"/>
    </row>
    <row r="26" spans="1:4" x14ac:dyDescent="0.25">
      <c r="A26" s="13" t="str">
        <f t="shared" si="1"/>
        <v>Remuneration</v>
      </c>
      <c r="C26" s="8"/>
    </row>
    <row r="27" spans="1:4" x14ac:dyDescent="0.25">
      <c r="A27" t="str">
        <f t="shared" si="1"/>
        <v>Tickets/Passes</v>
      </c>
      <c r="B27" s="6"/>
    </row>
    <row r="28" spans="1:4" x14ac:dyDescent="0.25">
      <c r="A28" t="str">
        <f t="shared" si="1"/>
        <v>Fringe Benefits</v>
      </c>
      <c r="B28" s="17"/>
      <c r="C28" s="14"/>
    </row>
    <row r="29" spans="1:4" x14ac:dyDescent="0.25">
      <c r="B29" s="6"/>
      <c r="C29" s="14"/>
    </row>
    <row r="30" spans="1:4" x14ac:dyDescent="0.25">
      <c r="A30" s="15" t="e">
        <f>+#REF!</f>
        <v>#REF!</v>
      </c>
    </row>
    <row r="31" spans="1:4" x14ac:dyDescent="0.25">
      <c r="A31" t="s">
        <v>18</v>
      </c>
      <c r="B31" s="8"/>
    </row>
    <row r="32" spans="1:4" x14ac:dyDescent="0.25">
      <c r="A32" t="s">
        <v>19</v>
      </c>
      <c r="B32" s="6"/>
    </row>
    <row r="33" spans="1:3" x14ac:dyDescent="0.25">
      <c r="B33" s="6"/>
      <c r="C33" s="8"/>
    </row>
    <row r="34" spans="1:3" x14ac:dyDescent="0.25">
      <c r="A34" t="s">
        <v>20</v>
      </c>
      <c r="B34" s="6"/>
    </row>
    <row r="35" spans="1:3" x14ac:dyDescent="0.25">
      <c r="A35" t="s">
        <v>21</v>
      </c>
      <c r="B35" s="17"/>
      <c r="C35" s="14"/>
    </row>
    <row r="36" spans="1:3" x14ac:dyDescent="0.25">
      <c r="B36" s="6"/>
      <c r="C36" s="14"/>
    </row>
    <row r="37" spans="1:3" x14ac:dyDescent="0.25">
      <c r="B37" s="6"/>
      <c r="C37" s="14"/>
    </row>
    <row r="38" spans="1:3" x14ac:dyDescent="0.25">
      <c r="A38" s="15" t="e">
        <f>+#REF!</f>
        <v>#REF!</v>
      </c>
    </row>
    <row r="39" spans="1:3" x14ac:dyDescent="0.25">
      <c r="A39" t="s">
        <v>18</v>
      </c>
      <c r="B39" s="8"/>
    </row>
    <row r="40" spans="1:3" x14ac:dyDescent="0.25">
      <c r="A40" t="s">
        <v>19</v>
      </c>
      <c r="B40" s="6"/>
    </row>
    <row r="41" spans="1:3" x14ac:dyDescent="0.25">
      <c r="B41" s="6"/>
      <c r="C41" s="8"/>
    </row>
    <row r="42" spans="1:3" x14ac:dyDescent="0.25">
      <c r="A42" t="s">
        <v>20</v>
      </c>
      <c r="B42" s="6"/>
    </row>
    <row r="43" spans="1:3" x14ac:dyDescent="0.25">
      <c r="A43" t="s">
        <v>21</v>
      </c>
      <c r="B43" s="17"/>
      <c r="C43" s="14"/>
    </row>
    <row r="44" spans="1:3" x14ac:dyDescent="0.25">
      <c r="B44" s="6"/>
      <c r="C44" s="14"/>
    </row>
    <row r="45" spans="1:3" x14ac:dyDescent="0.25">
      <c r="B45" s="6"/>
      <c r="C45" s="14"/>
    </row>
    <row r="46" spans="1:3" x14ac:dyDescent="0.25">
      <c r="A46" s="15" t="e">
        <f>+#REF!</f>
        <v>#REF!</v>
      </c>
    </row>
    <row r="47" spans="1:3" x14ac:dyDescent="0.25">
      <c r="A47" t="s">
        <v>18</v>
      </c>
      <c r="B47" s="8"/>
    </row>
    <row r="48" spans="1:3" x14ac:dyDescent="0.25">
      <c r="A48" t="s">
        <v>19</v>
      </c>
      <c r="B48" s="6"/>
    </row>
    <row r="49" spans="1:3" x14ac:dyDescent="0.25">
      <c r="B49" s="6"/>
      <c r="C49" s="8"/>
    </row>
    <row r="50" spans="1:3" x14ac:dyDescent="0.25">
      <c r="A50" t="s">
        <v>20</v>
      </c>
      <c r="B50" s="6"/>
    </row>
    <row r="51" spans="1:3" x14ac:dyDescent="0.25">
      <c r="A51" t="s">
        <v>21</v>
      </c>
      <c r="B51" s="17"/>
      <c r="C51" s="14"/>
    </row>
    <row r="52" spans="1:3" x14ac:dyDescent="0.25">
      <c r="B52" s="6"/>
      <c r="C52" s="14"/>
    </row>
    <row r="53" spans="1:3" x14ac:dyDescent="0.25">
      <c r="B53" s="6"/>
      <c r="C53" s="14"/>
    </row>
    <row r="54" spans="1:3" x14ac:dyDescent="0.25">
      <c r="A54" s="15" t="e">
        <f>+#REF!</f>
        <v>#REF!</v>
      </c>
    </row>
    <row r="55" spans="1:3" x14ac:dyDescent="0.25">
      <c r="A55" t="s">
        <v>18</v>
      </c>
      <c r="B55" s="8"/>
    </row>
    <row r="56" spans="1:3" x14ac:dyDescent="0.25">
      <c r="A56" t="s">
        <v>19</v>
      </c>
      <c r="B56" s="6"/>
    </row>
    <row r="57" spans="1:3" x14ac:dyDescent="0.25">
      <c r="B57" s="6"/>
      <c r="C57" s="8"/>
    </row>
    <row r="58" spans="1:3" x14ac:dyDescent="0.25">
      <c r="A58" t="s">
        <v>20</v>
      </c>
      <c r="B58" s="6"/>
    </row>
    <row r="59" spans="1:3" x14ac:dyDescent="0.25">
      <c r="A59" t="s">
        <v>21</v>
      </c>
      <c r="B59" s="17"/>
      <c r="C59" s="14"/>
    </row>
    <row r="60" spans="1:3" x14ac:dyDescent="0.25">
      <c r="B60" s="6"/>
      <c r="C60" s="14"/>
    </row>
    <row r="61" spans="1:3" x14ac:dyDescent="0.25">
      <c r="B61" s="6"/>
      <c r="C61" s="14"/>
    </row>
    <row r="62" spans="1:3" x14ac:dyDescent="0.25">
      <c r="A62" s="15" t="e">
        <f>+#REF!</f>
        <v>#REF!</v>
      </c>
    </row>
    <row r="63" spans="1:3" x14ac:dyDescent="0.25">
      <c r="A63" t="s">
        <v>18</v>
      </c>
      <c r="B63" s="8"/>
    </row>
    <row r="64" spans="1:3" x14ac:dyDescent="0.25">
      <c r="A64" t="s">
        <v>19</v>
      </c>
      <c r="B64" s="6"/>
    </row>
    <row r="65" spans="1:3" x14ac:dyDescent="0.25">
      <c r="B65" s="6"/>
      <c r="C65" s="8"/>
    </row>
    <row r="66" spans="1:3" x14ac:dyDescent="0.25">
      <c r="A66" t="s">
        <v>20</v>
      </c>
      <c r="B66" s="6"/>
    </row>
    <row r="67" spans="1:3" x14ac:dyDescent="0.25">
      <c r="A67" t="s">
        <v>21</v>
      </c>
      <c r="B67" s="17"/>
      <c r="C67" s="14"/>
    </row>
    <row r="68" spans="1:3" x14ac:dyDescent="0.25">
      <c r="B68" s="6"/>
      <c r="C68" s="14"/>
    </row>
    <row r="69" spans="1:3" x14ac:dyDescent="0.25">
      <c r="B69" s="6"/>
      <c r="C69" s="14"/>
    </row>
    <row r="70" spans="1:3" x14ac:dyDescent="0.25">
      <c r="A70" s="15" t="e">
        <f>+#REF!</f>
        <v>#REF!</v>
      </c>
    </row>
    <row r="71" spans="1:3" x14ac:dyDescent="0.25">
      <c r="A71" t="s">
        <v>18</v>
      </c>
      <c r="B71" s="8"/>
    </row>
    <row r="72" spans="1:3" x14ac:dyDescent="0.25">
      <c r="A72" t="s">
        <v>19</v>
      </c>
      <c r="B72" s="6"/>
    </row>
    <row r="73" spans="1:3" x14ac:dyDescent="0.25">
      <c r="B73" s="6"/>
      <c r="C73" s="8"/>
    </row>
    <row r="74" spans="1:3" x14ac:dyDescent="0.25">
      <c r="A74" t="s">
        <v>20</v>
      </c>
      <c r="B74" s="6"/>
    </row>
    <row r="75" spans="1:3" x14ac:dyDescent="0.25">
      <c r="A75" t="s">
        <v>21</v>
      </c>
      <c r="B75" s="17"/>
      <c r="C75" s="14"/>
    </row>
    <row r="76" spans="1:3" x14ac:dyDescent="0.25">
      <c r="B76" s="6"/>
      <c r="C76" s="14"/>
    </row>
    <row r="77" spans="1:3" x14ac:dyDescent="0.25">
      <c r="B77" s="6"/>
      <c r="C77" s="14"/>
    </row>
    <row r="78" spans="1:3" x14ac:dyDescent="0.25">
      <c r="A78" s="15" t="e">
        <f>+#REF!</f>
        <v>#REF!</v>
      </c>
    </row>
    <row r="79" spans="1:3" x14ac:dyDescent="0.25">
      <c r="A79" t="s">
        <v>18</v>
      </c>
      <c r="B79" s="8"/>
    </row>
    <row r="80" spans="1:3" x14ac:dyDescent="0.25">
      <c r="A80" t="s">
        <v>19</v>
      </c>
      <c r="B80" s="6"/>
    </row>
    <row r="81" spans="1:3" x14ac:dyDescent="0.25">
      <c r="B81" s="6"/>
      <c r="C81" s="8"/>
    </row>
    <row r="82" spans="1:3" x14ac:dyDescent="0.25">
      <c r="A82" t="s">
        <v>20</v>
      </c>
      <c r="B82" s="6"/>
    </row>
    <row r="83" spans="1:3" x14ac:dyDescent="0.25">
      <c r="A83" t="s">
        <v>21</v>
      </c>
      <c r="B83" s="17"/>
      <c r="C83" s="14"/>
    </row>
    <row r="84" spans="1:3" x14ac:dyDescent="0.25">
      <c r="B84" s="6"/>
      <c r="C84" s="14"/>
    </row>
    <row r="85" spans="1:3" x14ac:dyDescent="0.25">
      <c r="B85" s="6"/>
      <c r="C85" s="14"/>
    </row>
    <row r="86" spans="1:3" x14ac:dyDescent="0.25">
      <c r="A86" s="15" t="e">
        <f>+#REF!</f>
        <v>#REF!</v>
      </c>
    </row>
    <row r="87" spans="1:3" x14ac:dyDescent="0.25">
      <c r="A87" t="s">
        <v>18</v>
      </c>
      <c r="B87" s="8"/>
    </row>
    <row r="88" spans="1:3" x14ac:dyDescent="0.25">
      <c r="A88" t="s">
        <v>19</v>
      </c>
      <c r="B88" s="6"/>
    </row>
    <row r="89" spans="1:3" x14ac:dyDescent="0.25">
      <c r="B89" s="6"/>
      <c r="C89" s="8"/>
    </row>
    <row r="90" spans="1:3" x14ac:dyDescent="0.25">
      <c r="A90" t="s">
        <v>20</v>
      </c>
      <c r="B90" s="6"/>
    </row>
    <row r="91" spans="1:3" x14ac:dyDescent="0.25">
      <c r="A91" t="s">
        <v>21</v>
      </c>
      <c r="B91" s="17"/>
      <c r="C91" s="14"/>
    </row>
    <row r="94" spans="1:3" ht="15.75" thickBot="1" x14ac:dyDescent="0.3">
      <c r="A94" s="1" t="s">
        <v>26</v>
      </c>
      <c r="C94" s="19" t="e">
        <f>+C91+C83+C75+C67+C59+C51+C43+C35+C28+C21+D13</f>
        <v>#REF!</v>
      </c>
    </row>
    <row r="95" spans="1:3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37"/>
  <sheetViews>
    <sheetView zoomScaleNormal="100" workbookViewId="0">
      <selection sqref="A1:I1"/>
    </sheetView>
  </sheetViews>
  <sheetFormatPr defaultRowHeight="15" x14ac:dyDescent="0.25"/>
  <cols>
    <col min="1" max="1" width="41.85546875" style="34" bestFit="1" customWidth="1"/>
    <col min="2" max="2" width="2.7109375" style="34" customWidth="1"/>
    <col min="3" max="3" width="13.7109375" style="34" customWidth="1"/>
    <col min="4" max="4" width="2.7109375" style="34" customWidth="1"/>
    <col min="5" max="5" width="13.85546875" style="34" bestFit="1" customWidth="1"/>
    <col min="6" max="6" width="2.7109375" style="34" customWidth="1"/>
    <col min="7" max="7" width="12.7109375" style="34" customWidth="1"/>
    <col min="8" max="8" width="2.7109375" style="34" customWidth="1"/>
    <col min="9" max="9" width="12.7109375" style="34" customWidth="1"/>
    <col min="10" max="12" width="9.140625" style="34"/>
    <col min="13" max="13" width="12.7109375" style="34" customWidth="1"/>
    <col min="14" max="14" width="9.140625" style="34"/>
    <col min="15" max="15" width="12.7109375" style="34" customWidth="1"/>
    <col min="16" max="16384" width="9.140625" style="34"/>
  </cols>
  <sheetData>
    <row r="1" spans="1:9" x14ac:dyDescent="0.25">
      <c r="A1" s="184" t="s">
        <v>65</v>
      </c>
      <c r="B1" s="184"/>
      <c r="C1" s="184"/>
      <c r="D1" s="184"/>
      <c r="E1" s="184"/>
      <c r="F1" s="184"/>
      <c r="G1" s="184"/>
      <c r="H1" s="184"/>
      <c r="I1" s="184"/>
    </row>
    <row r="2" spans="1:9" x14ac:dyDescent="0.25">
      <c r="A2" s="40" t="s">
        <v>60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40" t="s">
        <v>86</v>
      </c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71"/>
      <c r="B4" s="72"/>
      <c r="C4" s="72"/>
      <c r="D4" s="72"/>
      <c r="E4" s="72"/>
      <c r="F4" s="72"/>
      <c r="G4" s="72"/>
      <c r="H4" s="72"/>
      <c r="I4" s="38"/>
    </row>
    <row r="5" spans="1:9" ht="15" customHeight="1" x14ac:dyDescent="0.25">
      <c r="A5" s="40"/>
      <c r="B5" s="41"/>
      <c r="C5" s="41"/>
      <c r="D5" s="41"/>
      <c r="E5" s="41"/>
      <c r="F5" s="41"/>
      <c r="G5" s="41"/>
      <c r="H5" s="41"/>
      <c r="I5" s="42"/>
    </row>
    <row r="6" spans="1:9" ht="36.75" customHeight="1" x14ac:dyDescent="0.25">
      <c r="A6" s="73" t="s">
        <v>0</v>
      </c>
      <c r="B6" s="73"/>
      <c r="C6" s="169" t="s">
        <v>84</v>
      </c>
      <c r="D6" s="76"/>
      <c r="E6" s="169" t="s">
        <v>85</v>
      </c>
      <c r="F6" s="76"/>
      <c r="G6" s="169" t="s">
        <v>80</v>
      </c>
      <c r="H6" s="68"/>
      <c r="I6" s="76" t="s">
        <v>6</v>
      </c>
    </row>
    <row r="8" spans="1:9" ht="21.75" customHeight="1" x14ac:dyDescent="0.25">
      <c r="A8" s="34" t="s">
        <v>74</v>
      </c>
      <c r="C8" s="115">
        <v>52367</v>
      </c>
      <c r="D8" s="115"/>
      <c r="E8" s="115">
        <v>26184</v>
      </c>
      <c r="F8" s="115"/>
      <c r="G8" s="115">
        <v>14815</v>
      </c>
      <c r="H8" s="115"/>
      <c r="I8" s="115">
        <v>93366</v>
      </c>
    </row>
    <row r="9" spans="1:9" ht="21.75" customHeight="1" x14ac:dyDescent="0.25">
      <c r="A9" s="34" t="s">
        <v>94</v>
      </c>
      <c r="C9" s="43">
        <v>26941</v>
      </c>
      <c r="D9" s="43"/>
      <c r="E9" s="43">
        <v>13471</v>
      </c>
      <c r="F9" s="43"/>
      <c r="G9" s="43">
        <v>8422</v>
      </c>
      <c r="H9" s="44"/>
      <c r="I9" s="43">
        <v>48834</v>
      </c>
    </row>
    <row r="10" spans="1:9" ht="21.75" customHeight="1" x14ac:dyDescent="0.25">
      <c r="A10" s="34" t="s">
        <v>118</v>
      </c>
      <c r="C10" s="43">
        <v>26941</v>
      </c>
      <c r="D10" s="86"/>
      <c r="E10" s="86">
        <v>13471</v>
      </c>
      <c r="F10" s="86"/>
      <c r="G10" s="43">
        <v>7035</v>
      </c>
      <c r="H10" s="67"/>
      <c r="I10" s="86">
        <v>47447</v>
      </c>
    </row>
    <row r="11" spans="1:9" ht="21.75" customHeight="1" x14ac:dyDescent="0.25">
      <c r="A11" s="34" t="s">
        <v>78</v>
      </c>
      <c r="C11" s="43">
        <v>26941</v>
      </c>
      <c r="D11" s="43"/>
      <c r="E11" s="43">
        <v>13471</v>
      </c>
      <c r="F11" s="43"/>
      <c r="G11" s="43">
        <v>5406</v>
      </c>
      <c r="H11" s="44"/>
      <c r="I11" s="43">
        <v>45818</v>
      </c>
    </row>
    <row r="12" spans="1:9" ht="21.75" customHeight="1" x14ac:dyDescent="0.25">
      <c r="A12" s="34" t="s">
        <v>51</v>
      </c>
      <c r="C12" s="43">
        <v>26941</v>
      </c>
      <c r="D12" s="43"/>
      <c r="E12" s="43">
        <v>13471</v>
      </c>
      <c r="F12" s="43"/>
      <c r="G12" s="43">
        <v>10694</v>
      </c>
      <c r="H12" s="44"/>
      <c r="I12" s="43">
        <v>51106</v>
      </c>
    </row>
    <row r="13" spans="1:9" ht="21.75" customHeight="1" x14ac:dyDescent="0.25">
      <c r="A13" s="34" t="s">
        <v>93</v>
      </c>
      <c r="C13" s="43">
        <v>26941</v>
      </c>
      <c r="D13" s="43"/>
      <c r="E13" s="43">
        <v>13471</v>
      </c>
      <c r="F13" s="43"/>
      <c r="G13" s="43">
        <v>10786</v>
      </c>
      <c r="H13" s="44"/>
      <c r="I13" s="43">
        <v>51198</v>
      </c>
    </row>
    <row r="14" spans="1:9" ht="21.75" customHeight="1" x14ac:dyDescent="0.25">
      <c r="A14" s="34" t="s">
        <v>119</v>
      </c>
      <c r="C14" s="43">
        <v>26941</v>
      </c>
      <c r="D14" s="43"/>
      <c r="E14" s="43">
        <v>13471</v>
      </c>
      <c r="F14" s="43"/>
      <c r="G14" s="43">
        <v>10318</v>
      </c>
      <c r="H14" s="44"/>
      <c r="I14" s="43">
        <v>50730</v>
      </c>
    </row>
    <row r="15" spans="1:9" ht="21.75" customHeight="1" x14ac:dyDescent="0.25">
      <c r="A15" s="34" t="s">
        <v>76</v>
      </c>
      <c r="C15" s="43">
        <v>26941</v>
      </c>
      <c r="D15" s="43"/>
      <c r="E15" s="43">
        <v>13471</v>
      </c>
      <c r="F15" s="43"/>
      <c r="G15" s="43">
        <v>3326</v>
      </c>
      <c r="H15" s="44"/>
      <c r="I15" s="43">
        <v>43738</v>
      </c>
    </row>
    <row r="16" spans="1:9" ht="21.75" customHeight="1" x14ac:dyDescent="0.25">
      <c r="A16" s="45" t="s">
        <v>50</v>
      </c>
      <c r="C16" s="43">
        <v>26941</v>
      </c>
      <c r="D16" s="43"/>
      <c r="E16" s="43">
        <v>13471</v>
      </c>
      <c r="F16" s="43"/>
      <c r="G16" s="43">
        <v>9525</v>
      </c>
      <c r="H16" s="44"/>
      <c r="I16" s="43">
        <v>49937</v>
      </c>
    </row>
    <row r="17" spans="1:9" ht="21.75" customHeight="1" x14ac:dyDescent="0.25">
      <c r="A17" s="45" t="s">
        <v>120</v>
      </c>
      <c r="C17" s="43">
        <v>26941</v>
      </c>
      <c r="D17" s="43"/>
      <c r="E17" s="43">
        <v>13471</v>
      </c>
      <c r="F17" s="43"/>
      <c r="G17" s="43">
        <v>13153</v>
      </c>
      <c r="H17" s="44"/>
      <c r="I17" s="43">
        <v>53565</v>
      </c>
    </row>
    <row r="18" spans="1:9" ht="21.75" customHeight="1" x14ac:dyDescent="0.25">
      <c r="A18" s="45" t="s">
        <v>77</v>
      </c>
      <c r="C18" s="43">
        <v>26941</v>
      </c>
      <c r="D18" s="65"/>
      <c r="E18" s="65">
        <v>13471</v>
      </c>
      <c r="F18" s="65"/>
      <c r="G18" s="43">
        <v>7033</v>
      </c>
      <c r="H18" s="68"/>
      <c r="I18" s="65">
        <v>47445</v>
      </c>
    </row>
    <row r="20" spans="1:9" ht="15.75" thickBot="1" x14ac:dyDescent="0.3">
      <c r="A20" s="44" t="s">
        <v>66</v>
      </c>
      <c r="C20" s="109">
        <v>321777</v>
      </c>
      <c r="D20" s="109"/>
      <c r="E20" s="109">
        <v>160894</v>
      </c>
      <c r="F20" s="109"/>
      <c r="G20" s="109">
        <v>100513</v>
      </c>
      <c r="H20" s="109"/>
      <c r="I20" s="109">
        <v>583184</v>
      </c>
    </row>
    <row r="21" spans="1:9" ht="15.75" thickTop="1" x14ac:dyDescent="0.25">
      <c r="C21" s="47"/>
      <c r="D21" s="47"/>
      <c r="E21" s="47"/>
      <c r="F21" s="47"/>
      <c r="G21" s="47"/>
    </row>
    <row r="22" spans="1:9" x14ac:dyDescent="0.25">
      <c r="C22" s="47"/>
      <c r="D22" s="47"/>
      <c r="E22" s="47"/>
      <c r="F22" s="47"/>
      <c r="G22" s="47"/>
    </row>
    <row r="23" spans="1:9" x14ac:dyDescent="0.25">
      <c r="A23" s="39" t="s">
        <v>40</v>
      </c>
      <c r="C23" s="47"/>
      <c r="D23" s="47"/>
      <c r="E23" s="47"/>
      <c r="F23" s="47"/>
      <c r="G23" s="47"/>
    </row>
    <row r="24" spans="1:9" x14ac:dyDescent="0.25">
      <c r="A24" s="34" t="s">
        <v>114</v>
      </c>
      <c r="C24" s="47"/>
      <c r="D24" s="47"/>
      <c r="E24" s="47"/>
      <c r="F24" s="47"/>
      <c r="G24" s="47"/>
    </row>
    <row r="25" spans="1:9" x14ac:dyDescent="0.25">
      <c r="A25" s="34" t="s">
        <v>111</v>
      </c>
      <c r="C25" s="47"/>
      <c r="D25" s="47"/>
      <c r="E25" s="47"/>
      <c r="F25" s="47"/>
      <c r="G25" s="47"/>
    </row>
    <row r="26" spans="1:9" x14ac:dyDescent="0.25">
      <c r="C26" s="47"/>
      <c r="D26" s="47"/>
      <c r="E26" s="47"/>
      <c r="F26" s="47"/>
      <c r="G26" s="47"/>
    </row>
    <row r="27" spans="1:9" x14ac:dyDescent="0.25">
      <c r="C27" s="47"/>
      <c r="D27" s="47"/>
      <c r="E27" s="47"/>
      <c r="F27" s="47"/>
      <c r="G27" s="47"/>
    </row>
    <row r="28" spans="1:9" x14ac:dyDescent="0.25">
      <c r="C28" s="47"/>
      <c r="D28" s="47"/>
      <c r="E28" s="47"/>
      <c r="F28" s="47"/>
      <c r="G28" s="47"/>
    </row>
    <row r="29" spans="1:9" x14ac:dyDescent="0.25">
      <c r="C29" s="48"/>
      <c r="D29" s="48"/>
      <c r="E29" s="48"/>
      <c r="F29" s="48"/>
      <c r="G29" s="48"/>
    </row>
    <row r="30" spans="1:9" x14ac:dyDescent="0.25">
      <c r="C30" s="48"/>
      <c r="D30" s="48"/>
      <c r="E30" s="48"/>
      <c r="F30" s="48"/>
      <c r="G30" s="48"/>
    </row>
    <row r="31" spans="1:9" x14ac:dyDescent="0.25">
      <c r="C31" s="48"/>
      <c r="D31" s="48"/>
      <c r="E31" s="48"/>
      <c r="F31" s="48"/>
      <c r="G31" s="48"/>
    </row>
    <row r="32" spans="1:9" x14ac:dyDescent="0.25">
      <c r="C32" s="48"/>
      <c r="D32" s="48"/>
      <c r="E32" s="48"/>
      <c r="F32" s="48"/>
      <c r="G32" s="48"/>
    </row>
    <row r="33" spans="3:7" x14ac:dyDescent="0.25">
      <c r="C33" s="48"/>
      <c r="D33" s="48"/>
      <c r="E33" s="48"/>
      <c r="F33" s="48"/>
      <c r="G33" s="48"/>
    </row>
    <row r="34" spans="3:7" x14ac:dyDescent="0.25">
      <c r="C34" s="48"/>
      <c r="D34" s="48"/>
      <c r="E34" s="48"/>
      <c r="F34" s="48"/>
      <c r="G34" s="48"/>
    </row>
    <row r="35" spans="3:7" x14ac:dyDescent="0.25">
      <c r="C35" s="48"/>
      <c r="D35" s="48"/>
      <c r="E35" s="48"/>
      <c r="F35" s="48"/>
      <c r="G35" s="48"/>
    </row>
    <row r="36" spans="3:7" x14ac:dyDescent="0.25">
      <c r="C36" s="48"/>
      <c r="D36" s="48"/>
      <c r="E36" s="48"/>
      <c r="F36" s="48"/>
      <c r="G36" s="48"/>
    </row>
    <row r="37" spans="3:7" x14ac:dyDescent="0.25">
      <c r="C37" s="48"/>
      <c r="D37" s="48"/>
      <c r="E37" s="48"/>
      <c r="F37" s="48"/>
      <c r="G37" s="48"/>
    </row>
  </sheetData>
  <mergeCells count="1">
    <mergeCell ref="A1:I1"/>
  </mergeCells>
  <printOptions horizontalCentered="1"/>
  <pageMargins left="0.7" right="0.7" top="0.75" bottom="0.75" header="0.3" footer="0.3"/>
  <pageSetup scale="80" firstPageNumber="2" orientation="portrait" r:id="rId1"/>
  <headerFooter>
    <oddHeader>&amp;R&amp;A</oddHeader>
    <oddFooter>&amp;C3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50"/>
  <sheetViews>
    <sheetView zoomScaleNormal="100" workbookViewId="0">
      <selection sqref="A1:C1"/>
    </sheetView>
  </sheetViews>
  <sheetFormatPr defaultRowHeight="15" x14ac:dyDescent="0.25"/>
  <cols>
    <col min="1" max="1" width="56.85546875" style="34" customWidth="1"/>
    <col min="2" max="2" width="10.140625" style="34" bestFit="1" customWidth="1"/>
    <col min="3" max="3" width="11.5703125" style="34" bestFit="1" customWidth="1"/>
    <col min="4" max="4" width="12.7109375" style="34" customWidth="1"/>
    <col min="5" max="5" width="9.140625" style="34"/>
    <col min="6" max="6" width="12.7109375" style="34" customWidth="1"/>
    <col min="7" max="7" width="9.140625" style="34"/>
    <col min="8" max="8" width="12.7109375" style="34" customWidth="1"/>
    <col min="9" max="9" width="9.140625" style="34"/>
    <col min="10" max="10" width="12.7109375" style="34" customWidth="1"/>
    <col min="11" max="11" width="9.140625" style="34"/>
    <col min="12" max="12" width="12.7109375" style="34" customWidth="1"/>
    <col min="13" max="13" width="9.140625" style="34"/>
    <col min="14" max="14" width="12.7109375" style="34" customWidth="1"/>
    <col min="15" max="15" width="9.140625" style="34"/>
    <col min="16" max="16" width="12.7109375" style="34" customWidth="1"/>
    <col min="17" max="19" width="9.140625" style="34"/>
    <col min="20" max="20" width="12.7109375" style="34" customWidth="1"/>
    <col min="21" max="21" width="9.140625" style="34"/>
    <col min="22" max="22" width="12.7109375" style="34" customWidth="1"/>
    <col min="23" max="16384" width="9.140625" style="34"/>
  </cols>
  <sheetData>
    <row r="1" spans="1:3" x14ac:dyDescent="0.25">
      <c r="A1" s="184" t="s">
        <v>65</v>
      </c>
      <c r="B1" s="184"/>
      <c r="C1" s="184"/>
    </row>
    <row r="2" spans="1:3" x14ac:dyDescent="0.25">
      <c r="A2" s="40" t="s">
        <v>54</v>
      </c>
      <c r="B2" s="41"/>
      <c r="C2" s="41"/>
    </row>
    <row r="3" spans="1:3" x14ac:dyDescent="0.25">
      <c r="A3" s="40" t="s">
        <v>86</v>
      </c>
      <c r="B3" s="41"/>
      <c r="C3" s="41"/>
    </row>
    <row r="4" spans="1:3" x14ac:dyDescent="0.25">
      <c r="A4" s="70"/>
      <c r="B4" s="37"/>
      <c r="C4" s="96"/>
    </row>
    <row r="5" spans="1:3" x14ac:dyDescent="0.25">
      <c r="A5" s="36"/>
      <c r="C5" s="97"/>
    </row>
    <row r="6" spans="1:3" ht="21" customHeight="1" x14ac:dyDescent="0.25">
      <c r="A6" s="90" t="s">
        <v>74</v>
      </c>
      <c r="C6" s="51"/>
    </row>
    <row r="7" spans="1:3" ht="21" customHeight="1" x14ac:dyDescent="0.25">
      <c r="A7" s="94" t="s">
        <v>44</v>
      </c>
      <c r="C7" s="55">
        <v>1149.8900000000001</v>
      </c>
    </row>
    <row r="8" spans="1:3" ht="21" customHeight="1" x14ac:dyDescent="0.25">
      <c r="A8" s="93" t="s">
        <v>88</v>
      </c>
      <c r="C8" s="53"/>
    </row>
    <row r="9" spans="1:3" ht="21" customHeight="1" x14ac:dyDescent="0.25">
      <c r="A9" s="52"/>
      <c r="C9" s="130">
        <v>1149.8900000000001</v>
      </c>
    </row>
    <row r="10" spans="1:3" ht="21" customHeight="1" x14ac:dyDescent="0.25">
      <c r="A10" s="90" t="s">
        <v>94</v>
      </c>
      <c r="C10" s="55"/>
    </row>
    <row r="11" spans="1:3" ht="21" customHeight="1" x14ac:dyDescent="0.25">
      <c r="A11" s="94" t="s">
        <v>95</v>
      </c>
      <c r="C11" s="55">
        <v>2760.25</v>
      </c>
    </row>
    <row r="12" spans="1:3" ht="21" customHeight="1" x14ac:dyDescent="0.25">
      <c r="A12" s="179" t="s">
        <v>96</v>
      </c>
    </row>
    <row r="13" spans="1:3" ht="21" customHeight="1" x14ac:dyDescent="0.25">
      <c r="A13" s="59"/>
      <c r="C13" s="130">
        <v>2760.25</v>
      </c>
    </row>
    <row r="14" spans="1:3" ht="21" customHeight="1" x14ac:dyDescent="0.25">
      <c r="A14" s="90" t="s">
        <v>78</v>
      </c>
      <c r="C14" s="55"/>
    </row>
    <row r="15" spans="1:3" ht="21" customHeight="1" x14ac:dyDescent="0.25">
      <c r="A15" s="94" t="s">
        <v>89</v>
      </c>
      <c r="C15" s="55">
        <v>2474.62</v>
      </c>
    </row>
    <row r="16" spans="1:3" ht="21" customHeight="1" x14ac:dyDescent="0.25">
      <c r="A16" s="95" t="s">
        <v>90</v>
      </c>
    </row>
    <row r="17" spans="1:5" ht="21" customHeight="1" x14ac:dyDescent="0.25">
      <c r="A17" s="59"/>
      <c r="C17" s="130">
        <v>2474.62</v>
      </c>
    </row>
    <row r="18" spans="1:5" ht="21" customHeight="1" x14ac:dyDescent="0.25">
      <c r="A18" s="90" t="s">
        <v>51</v>
      </c>
      <c r="C18" s="58"/>
    </row>
    <row r="19" spans="1:5" ht="21" customHeight="1" x14ac:dyDescent="0.25">
      <c r="A19" s="94" t="s">
        <v>44</v>
      </c>
      <c r="C19" s="47">
        <v>971.17</v>
      </c>
      <c r="E19" s="47"/>
    </row>
    <row r="20" spans="1:5" ht="21" customHeight="1" x14ac:dyDescent="0.25">
      <c r="A20" s="93" t="s">
        <v>91</v>
      </c>
      <c r="C20" s="47"/>
    </row>
    <row r="21" spans="1:5" ht="21" customHeight="1" x14ac:dyDescent="0.25">
      <c r="A21" s="52"/>
      <c r="C21" s="130">
        <v>971.17</v>
      </c>
    </row>
    <row r="22" spans="1:5" ht="21" customHeight="1" x14ac:dyDescent="0.25">
      <c r="A22" s="90" t="s">
        <v>93</v>
      </c>
      <c r="C22" s="57"/>
    </row>
    <row r="23" spans="1:5" ht="21" customHeight="1" x14ac:dyDescent="0.25">
      <c r="A23" s="92" t="s">
        <v>36</v>
      </c>
      <c r="C23" s="57">
        <v>2266.83</v>
      </c>
    </row>
    <row r="24" spans="1:5" ht="21" customHeight="1" x14ac:dyDescent="0.25">
      <c r="A24" s="93" t="s">
        <v>92</v>
      </c>
      <c r="C24" s="57"/>
    </row>
    <row r="25" spans="1:5" ht="21" customHeight="1" x14ac:dyDescent="0.25">
      <c r="A25" s="52"/>
      <c r="C25" s="130">
        <v>2266.83</v>
      </c>
    </row>
    <row r="26" spans="1:5" ht="21" customHeight="1" x14ac:dyDescent="0.25">
      <c r="A26" s="90" t="s">
        <v>76</v>
      </c>
      <c r="C26" s="47"/>
    </row>
    <row r="27" spans="1:5" ht="21" customHeight="1" x14ac:dyDescent="0.25">
      <c r="A27" s="92" t="s">
        <v>36</v>
      </c>
      <c r="C27" s="55">
        <v>1607.62</v>
      </c>
    </row>
    <row r="28" spans="1:5" ht="21" customHeight="1" x14ac:dyDescent="0.25">
      <c r="A28" s="93" t="s">
        <v>92</v>
      </c>
      <c r="C28" s="47"/>
    </row>
    <row r="29" spans="1:5" ht="21" customHeight="1" x14ac:dyDescent="0.25">
      <c r="A29" s="54"/>
      <c r="C29" s="130">
        <v>1607.62</v>
      </c>
    </row>
    <row r="30" spans="1:5" ht="21" customHeight="1" x14ac:dyDescent="0.25">
      <c r="A30" s="90" t="s">
        <v>50</v>
      </c>
      <c r="C30" s="55"/>
    </row>
    <row r="31" spans="1:5" ht="21" customHeight="1" x14ac:dyDescent="0.25">
      <c r="A31" s="94" t="s">
        <v>89</v>
      </c>
      <c r="C31" s="55">
        <v>2489.31</v>
      </c>
    </row>
    <row r="32" spans="1:5" ht="21" customHeight="1" x14ac:dyDescent="0.25">
      <c r="A32" s="95" t="s">
        <v>90</v>
      </c>
    </row>
    <row r="33" spans="1:3" ht="21" customHeight="1" x14ac:dyDescent="0.25">
      <c r="A33" s="59"/>
      <c r="C33" s="130">
        <v>2489.31</v>
      </c>
    </row>
    <row r="34" spans="1:3" ht="21" customHeight="1" x14ac:dyDescent="0.25">
      <c r="A34" s="91" t="s">
        <v>77</v>
      </c>
      <c r="B34" s="47"/>
      <c r="C34" s="53"/>
    </row>
    <row r="35" spans="1:3" ht="21" customHeight="1" x14ac:dyDescent="0.25">
      <c r="A35" s="92" t="s">
        <v>97</v>
      </c>
      <c r="C35" s="57">
        <v>404.21</v>
      </c>
    </row>
    <row r="36" spans="1:3" ht="21" customHeight="1" x14ac:dyDescent="0.25">
      <c r="A36" s="93" t="s">
        <v>98</v>
      </c>
      <c r="C36" s="57"/>
    </row>
    <row r="37" spans="1:3" ht="21" customHeight="1" x14ac:dyDescent="0.25">
      <c r="A37" s="92" t="s">
        <v>99</v>
      </c>
      <c r="C37" s="57">
        <v>1816.45</v>
      </c>
    </row>
    <row r="38" spans="1:3" ht="21" customHeight="1" x14ac:dyDescent="0.25">
      <c r="A38" s="93" t="s">
        <v>100</v>
      </c>
      <c r="C38" s="57"/>
    </row>
    <row r="39" spans="1:3" ht="21" customHeight="1" x14ac:dyDescent="0.25">
      <c r="A39" s="94" t="s">
        <v>44</v>
      </c>
      <c r="C39" s="57">
        <v>1595.55</v>
      </c>
    </row>
    <row r="40" spans="1:3" ht="21" customHeight="1" x14ac:dyDescent="0.25">
      <c r="A40" s="93" t="s">
        <v>101</v>
      </c>
      <c r="C40" s="57"/>
    </row>
    <row r="41" spans="1:3" ht="21" customHeight="1" x14ac:dyDescent="0.25">
      <c r="A41" s="52"/>
      <c r="C41" s="130">
        <v>3816.21</v>
      </c>
    </row>
    <row r="42" spans="1:3" ht="21" customHeight="1" x14ac:dyDescent="0.25">
      <c r="A42" s="59"/>
      <c r="C42" s="157"/>
    </row>
    <row r="43" spans="1:3" ht="21" customHeight="1" thickBot="1" x14ac:dyDescent="0.3">
      <c r="A43" s="187" t="s">
        <v>81</v>
      </c>
      <c r="B43" s="187"/>
      <c r="C43" s="124">
        <v>17535.899999999998</v>
      </c>
    </row>
    <row r="44" spans="1:3" ht="15.75" thickTop="1" x14ac:dyDescent="0.25">
      <c r="A44" s="60"/>
      <c r="B44" s="60"/>
      <c r="C44" s="35"/>
    </row>
    <row r="45" spans="1:3" x14ac:dyDescent="0.25">
      <c r="A45" s="50"/>
      <c r="C45" s="60"/>
    </row>
    <row r="46" spans="1:3" x14ac:dyDescent="0.25">
      <c r="A46" s="50"/>
      <c r="C46" s="60"/>
    </row>
    <row r="47" spans="1:3" x14ac:dyDescent="0.25">
      <c r="A47" s="46"/>
      <c r="C47" s="180"/>
    </row>
    <row r="48" spans="1:3" x14ac:dyDescent="0.25">
      <c r="A48" s="46"/>
      <c r="C48" s="56"/>
    </row>
    <row r="49" spans="1:3" x14ac:dyDescent="0.25">
      <c r="A49" s="50"/>
      <c r="B49" s="47"/>
      <c r="C49" s="60"/>
    </row>
    <row r="50" spans="1:3" x14ac:dyDescent="0.25">
      <c r="A50" s="54"/>
      <c r="C50" s="53"/>
    </row>
  </sheetData>
  <sortState ref="A6:C24">
    <sortCondition ref="B8"/>
  </sortState>
  <mergeCells count="2">
    <mergeCell ref="A1:C1"/>
    <mergeCell ref="A43:B43"/>
  </mergeCells>
  <printOptions horizontalCentered="1"/>
  <pageMargins left="0.7" right="0.7" top="0.75" bottom="0.75" header="0.3" footer="0.3"/>
  <pageSetup scale="80" firstPageNumber="4" orientation="portrait" r:id="rId1"/>
  <headerFooter>
    <oddHeader>&amp;R&amp;A</oddHead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26"/>
  <sheetViews>
    <sheetView zoomScaleNormal="100" workbookViewId="0">
      <selection activeCell="A3" sqref="A3:D3"/>
    </sheetView>
  </sheetViews>
  <sheetFormatPr defaultRowHeight="15" x14ac:dyDescent="0.25"/>
  <cols>
    <col min="1" max="1" width="52.140625" style="34" customWidth="1"/>
    <col min="2" max="2" width="10.85546875" style="34" bestFit="1" customWidth="1"/>
    <col min="3" max="3" width="9.85546875" style="34" bestFit="1" customWidth="1"/>
    <col min="4" max="4" width="12.7109375" style="34" customWidth="1"/>
    <col min="5" max="5" width="9.140625" style="34"/>
    <col min="6" max="6" width="12.7109375" style="34" customWidth="1"/>
    <col min="7" max="7" width="9.140625" style="34"/>
    <col min="8" max="8" width="12.7109375" style="34" customWidth="1"/>
    <col min="9" max="9" width="9.140625" style="34"/>
    <col min="10" max="10" width="12.7109375" style="34" customWidth="1"/>
    <col min="11" max="11" width="9.140625" style="34"/>
    <col min="12" max="12" width="12.7109375" style="34" customWidth="1"/>
    <col min="13" max="13" width="9.140625" style="34"/>
    <col min="14" max="14" width="12.7109375" style="34" customWidth="1"/>
    <col min="15" max="15" width="9.140625" style="34"/>
    <col min="16" max="16" width="12.7109375" style="34" customWidth="1"/>
    <col min="17" max="19" width="9.140625" style="34"/>
    <col min="20" max="20" width="12.7109375" style="34" customWidth="1"/>
    <col min="21" max="21" width="9.140625" style="34"/>
    <col min="22" max="22" width="12.7109375" style="34" customWidth="1"/>
    <col min="23" max="16384" width="9.140625" style="34"/>
  </cols>
  <sheetData>
    <row r="1" spans="1:8" x14ac:dyDescent="0.25">
      <c r="A1" s="184" t="s">
        <v>65</v>
      </c>
      <c r="B1" s="184"/>
      <c r="C1" s="184"/>
      <c r="D1" s="184"/>
    </row>
    <row r="2" spans="1:8" x14ac:dyDescent="0.25">
      <c r="A2" s="184" t="s">
        <v>4</v>
      </c>
      <c r="B2" s="184"/>
      <c r="C2" s="184"/>
      <c r="D2" s="184"/>
    </row>
    <row r="3" spans="1:8" x14ac:dyDescent="0.25">
      <c r="A3" s="184" t="s">
        <v>86</v>
      </c>
      <c r="B3" s="184"/>
      <c r="C3" s="184"/>
      <c r="D3" s="184"/>
    </row>
    <row r="4" spans="1:8" s="37" customFormat="1" x14ac:dyDescent="0.25">
      <c r="A4" s="70"/>
      <c r="D4" s="96"/>
    </row>
    <row r="5" spans="1:8" x14ac:dyDescent="0.25">
      <c r="A5" s="46"/>
      <c r="D5" s="116"/>
    </row>
    <row r="6" spans="1:8" ht="21" customHeight="1" x14ac:dyDescent="0.25">
      <c r="A6" s="46" t="s">
        <v>74</v>
      </c>
    </row>
    <row r="7" spans="1:8" ht="21" customHeight="1" x14ac:dyDescent="0.25">
      <c r="A7" s="92" t="s">
        <v>55</v>
      </c>
      <c r="D7" s="47"/>
    </row>
    <row r="8" spans="1:8" ht="21" customHeight="1" x14ac:dyDescent="0.25">
      <c r="A8" s="93" t="s">
        <v>102</v>
      </c>
      <c r="D8" s="57">
        <v>1021.08</v>
      </c>
      <c r="F8" s="47"/>
      <c r="H8" s="47"/>
    </row>
    <row r="9" spans="1:8" ht="21" customHeight="1" x14ac:dyDescent="0.25">
      <c r="A9" s="93" t="s">
        <v>103</v>
      </c>
      <c r="D9" s="57">
        <v>1470.25</v>
      </c>
      <c r="F9" s="47"/>
    </row>
    <row r="10" spans="1:8" ht="21" customHeight="1" x14ac:dyDescent="0.25">
      <c r="A10" s="93" t="s">
        <v>104</v>
      </c>
      <c r="D10" s="57">
        <v>734.18</v>
      </c>
      <c r="F10" s="47"/>
    </row>
    <row r="11" spans="1:8" ht="21" customHeight="1" x14ac:dyDescent="0.25">
      <c r="B11" s="45"/>
      <c r="C11" s="45"/>
      <c r="D11" s="69"/>
    </row>
    <row r="12" spans="1:8" ht="21" customHeight="1" x14ac:dyDescent="0.25">
      <c r="A12" s="92" t="s">
        <v>75</v>
      </c>
      <c r="D12" s="57"/>
      <c r="F12" s="47"/>
    </row>
    <row r="13" spans="1:8" ht="21" customHeight="1" x14ac:dyDescent="0.25">
      <c r="A13" s="93" t="s">
        <v>105</v>
      </c>
      <c r="D13" s="57">
        <v>1297.5899999999999</v>
      </c>
      <c r="F13" s="47"/>
    </row>
    <row r="14" spans="1:8" ht="21" customHeight="1" x14ac:dyDescent="0.25">
      <c r="A14" s="62"/>
      <c r="C14" s="47"/>
      <c r="D14" s="162"/>
    </row>
    <row r="15" spans="1:8" ht="21" customHeight="1" x14ac:dyDescent="0.25">
      <c r="A15" s="92" t="s">
        <v>79</v>
      </c>
      <c r="C15" s="53"/>
      <c r="F15" s="47"/>
    </row>
    <row r="16" spans="1:8" ht="21" customHeight="1" x14ac:dyDescent="0.25">
      <c r="A16" s="93" t="s">
        <v>106</v>
      </c>
      <c r="C16" s="53"/>
      <c r="D16" s="57">
        <v>898.08</v>
      </c>
    </row>
    <row r="17" spans="1:6" ht="21" customHeight="1" x14ac:dyDescent="0.25">
      <c r="D17" s="130">
        <v>5421.1799999999994</v>
      </c>
    </row>
    <row r="18" spans="1:6" ht="21" customHeight="1" x14ac:dyDescent="0.25">
      <c r="A18" s="39" t="s">
        <v>82</v>
      </c>
      <c r="D18" s="69"/>
    </row>
    <row r="19" spans="1:6" ht="21" customHeight="1" x14ac:dyDescent="0.25">
      <c r="A19" s="92" t="s">
        <v>107</v>
      </c>
      <c r="F19" s="47"/>
    </row>
    <row r="20" spans="1:6" ht="21" customHeight="1" x14ac:dyDescent="0.25">
      <c r="A20" s="93" t="s">
        <v>117</v>
      </c>
      <c r="D20" s="57">
        <v>2863.01</v>
      </c>
    </row>
    <row r="21" spans="1:6" ht="21" customHeight="1" x14ac:dyDescent="0.25">
      <c r="A21" s="62"/>
      <c r="C21" s="47"/>
      <c r="D21" s="129">
        <v>2863.01</v>
      </c>
    </row>
    <row r="22" spans="1:6" ht="21" customHeight="1" x14ac:dyDescent="0.25">
      <c r="A22" s="62"/>
      <c r="C22" s="47"/>
      <c r="D22" s="162"/>
    </row>
    <row r="23" spans="1:6" ht="21" customHeight="1" thickBot="1" x14ac:dyDescent="0.3">
      <c r="A23" s="187" t="s">
        <v>53</v>
      </c>
      <c r="B23" s="187"/>
      <c r="C23" s="187"/>
      <c r="D23" s="125">
        <v>8284.1899999999987</v>
      </c>
    </row>
    <row r="24" spans="1:6" ht="15.75" thickTop="1" x14ac:dyDescent="0.25">
      <c r="A24" s="61"/>
    </row>
    <row r="25" spans="1:6" x14ac:dyDescent="0.25">
      <c r="A25" s="61"/>
    </row>
    <row r="26" spans="1:6" x14ac:dyDescent="0.25">
      <c r="D26" s="117"/>
    </row>
  </sheetData>
  <mergeCells count="4">
    <mergeCell ref="A1:D1"/>
    <mergeCell ref="A23:C23"/>
    <mergeCell ref="A2:D2"/>
    <mergeCell ref="A3:D3"/>
  </mergeCells>
  <printOptions horizontalCentered="1"/>
  <pageMargins left="0.7" right="0.7" top="0.75" bottom="0.75" header="0.3" footer="0.3"/>
  <pageSetup scale="80" firstPageNumber="6" orientation="portrait" r:id="rId1"/>
  <headerFooter>
    <oddHeader>&amp;R&amp;A</oddHead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8"/>
  <sheetViews>
    <sheetView zoomScale="115" zoomScaleNormal="115" workbookViewId="0">
      <selection sqref="A1:G1"/>
    </sheetView>
  </sheetViews>
  <sheetFormatPr defaultRowHeight="15" x14ac:dyDescent="0.25"/>
  <cols>
    <col min="1" max="1" width="45.140625" style="34" bestFit="1" customWidth="1"/>
    <col min="2" max="2" width="3" style="34" customWidth="1"/>
    <col min="3" max="3" width="12.7109375" style="34" bestFit="1" customWidth="1"/>
    <col min="4" max="4" width="5.7109375" style="34" customWidth="1"/>
    <col min="5" max="5" width="10.5703125" style="34" bestFit="1" customWidth="1"/>
    <col min="6" max="6" width="6.140625" style="34" customWidth="1"/>
    <col min="7" max="7" width="10.7109375" style="34" customWidth="1"/>
    <col min="8" max="8" width="12.7109375" style="34" customWidth="1"/>
    <col min="9" max="9" width="9.140625" style="34"/>
    <col min="10" max="10" width="12.7109375" style="34" customWidth="1"/>
    <col min="11" max="11" width="9.140625" style="34"/>
    <col min="12" max="12" width="12.7109375" style="34" customWidth="1"/>
    <col min="13" max="13" width="9.140625" style="34"/>
    <col min="14" max="14" width="12.7109375" style="34" customWidth="1"/>
    <col min="15" max="15" width="9.140625" style="34"/>
    <col min="16" max="16" width="12.7109375" style="34" customWidth="1"/>
    <col min="17" max="19" width="9.140625" style="34"/>
    <col min="20" max="20" width="12.7109375" style="34" customWidth="1"/>
    <col min="21" max="21" width="9.140625" style="34"/>
    <col min="22" max="22" width="12.7109375" style="34" customWidth="1"/>
    <col min="23" max="16384" width="9.140625" style="34"/>
  </cols>
  <sheetData>
    <row r="1" spans="1:11" x14ac:dyDescent="0.25">
      <c r="A1" s="184" t="s">
        <v>65</v>
      </c>
      <c r="B1" s="184"/>
      <c r="C1" s="184"/>
      <c r="D1" s="184"/>
      <c r="E1" s="184"/>
      <c r="F1" s="184"/>
      <c r="G1" s="184"/>
    </row>
    <row r="2" spans="1:11" x14ac:dyDescent="0.25">
      <c r="A2" s="184" t="s">
        <v>37</v>
      </c>
      <c r="B2" s="184"/>
      <c r="C2" s="184"/>
      <c r="D2" s="184"/>
      <c r="E2" s="184"/>
      <c r="F2" s="184"/>
      <c r="G2" s="184"/>
    </row>
    <row r="3" spans="1:11" ht="16.5" customHeight="1" x14ac:dyDescent="0.25">
      <c r="A3" s="184" t="s">
        <v>86</v>
      </c>
      <c r="B3" s="184"/>
      <c r="C3" s="184"/>
      <c r="D3" s="184"/>
      <c r="E3" s="184"/>
      <c r="F3" s="184"/>
      <c r="G3" s="184"/>
    </row>
    <row r="4" spans="1:11" ht="16.5" customHeight="1" x14ac:dyDescent="0.25">
      <c r="A4" s="71"/>
      <c r="B4" s="72"/>
      <c r="C4" s="72"/>
      <c r="D4" s="72"/>
      <c r="E4" s="72"/>
      <c r="F4" s="72"/>
      <c r="G4" s="38"/>
    </row>
    <row r="5" spans="1:11" x14ac:dyDescent="0.25">
      <c r="A5" s="49"/>
    </row>
    <row r="6" spans="1:11" s="39" customFormat="1" ht="20.25" customHeight="1" x14ac:dyDescent="0.25">
      <c r="A6" s="73" t="s">
        <v>0</v>
      </c>
      <c r="B6" s="60"/>
      <c r="C6" s="78" t="s">
        <v>38</v>
      </c>
      <c r="D6" s="78"/>
      <c r="E6" s="76" t="s">
        <v>39</v>
      </c>
      <c r="F6" s="76"/>
      <c r="G6" s="76" t="s">
        <v>6</v>
      </c>
    </row>
    <row r="7" spans="1:11" ht="9" customHeight="1" x14ac:dyDescent="0.25">
      <c r="C7" s="63"/>
      <c r="D7" s="63"/>
    </row>
    <row r="8" spans="1:11" ht="21.75" customHeight="1" x14ac:dyDescent="0.25">
      <c r="A8" s="34" t="s">
        <v>74</v>
      </c>
      <c r="C8" s="161">
        <v>1992</v>
      </c>
      <c r="D8" s="127"/>
      <c r="E8" s="127"/>
      <c r="F8" s="127"/>
      <c r="G8" s="115">
        <v>1992</v>
      </c>
      <c r="H8" s="127"/>
      <c r="I8" s="47"/>
      <c r="J8" s="47"/>
      <c r="K8" s="47"/>
    </row>
    <row r="9" spans="1:11" ht="21.75" customHeight="1" x14ac:dyDescent="0.25">
      <c r="A9" s="34" t="s">
        <v>94</v>
      </c>
      <c r="C9" s="57">
        <v>1435</v>
      </c>
      <c r="D9" s="58"/>
      <c r="E9" s="57">
        <v>206</v>
      </c>
      <c r="F9" s="58"/>
      <c r="G9" s="43">
        <v>1641</v>
      </c>
      <c r="I9" s="47"/>
      <c r="J9" s="47"/>
      <c r="K9" s="47"/>
    </row>
    <row r="10" spans="1:11" ht="21.75" customHeight="1" x14ac:dyDescent="0.25">
      <c r="A10" s="34" t="s">
        <v>118</v>
      </c>
      <c r="C10" s="57">
        <v>1051</v>
      </c>
      <c r="D10" s="58"/>
      <c r="E10" s="57">
        <v>285</v>
      </c>
      <c r="F10" s="58"/>
      <c r="G10" s="43">
        <v>1336</v>
      </c>
      <c r="I10" s="47"/>
      <c r="J10" s="47"/>
      <c r="K10" s="47"/>
    </row>
    <row r="11" spans="1:11" ht="21.75" customHeight="1" x14ac:dyDescent="0.25">
      <c r="A11" s="34" t="s">
        <v>78</v>
      </c>
      <c r="C11" s="57">
        <v>2500</v>
      </c>
      <c r="D11" s="58"/>
      <c r="E11" s="57">
        <v>631</v>
      </c>
      <c r="F11" s="58"/>
      <c r="G11" s="43">
        <v>3131</v>
      </c>
      <c r="I11" s="47"/>
      <c r="J11" s="47"/>
      <c r="K11" s="47"/>
    </row>
    <row r="12" spans="1:11" ht="21.75" customHeight="1" x14ac:dyDescent="0.25">
      <c r="A12" s="34" t="s">
        <v>51</v>
      </c>
      <c r="C12" s="57">
        <v>1658.43</v>
      </c>
      <c r="D12" s="58"/>
      <c r="E12" s="57">
        <v>339.87</v>
      </c>
      <c r="F12" s="58"/>
      <c r="G12" s="43">
        <v>1998</v>
      </c>
      <c r="I12" s="47"/>
      <c r="J12" s="47"/>
      <c r="K12" s="47"/>
    </row>
    <row r="13" spans="1:11" ht="21.75" customHeight="1" x14ac:dyDescent="0.25">
      <c r="A13" s="34" t="s">
        <v>93</v>
      </c>
      <c r="C13" s="57">
        <v>1529</v>
      </c>
      <c r="D13" s="58"/>
      <c r="E13" s="57">
        <v>331</v>
      </c>
      <c r="F13" s="58"/>
      <c r="G13" s="43">
        <v>1860</v>
      </c>
      <c r="I13" s="47"/>
      <c r="J13" s="47"/>
      <c r="K13" s="47"/>
    </row>
    <row r="14" spans="1:11" ht="21.75" customHeight="1" x14ac:dyDescent="0.25">
      <c r="A14" s="34" t="s">
        <v>119</v>
      </c>
      <c r="C14" s="57">
        <v>698</v>
      </c>
      <c r="D14" s="58"/>
      <c r="E14" s="57">
        <v>2134</v>
      </c>
      <c r="F14" s="58"/>
      <c r="G14" s="43">
        <v>2832</v>
      </c>
      <c r="I14" s="47"/>
      <c r="J14" s="47"/>
      <c r="K14" s="47"/>
    </row>
    <row r="15" spans="1:11" s="45" customFormat="1" ht="21.75" customHeight="1" x14ac:dyDescent="0.25">
      <c r="A15" s="34" t="s">
        <v>76</v>
      </c>
      <c r="C15" s="57">
        <v>2192</v>
      </c>
      <c r="D15" s="58"/>
      <c r="E15" s="57">
        <v>102</v>
      </c>
      <c r="F15" s="58"/>
      <c r="G15" s="43">
        <v>2294</v>
      </c>
      <c r="I15" s="47"/>
      <c r="J15" s="47"/>
      <c r="K15" s="47"/>
    </row>
    <row r="16" spans="1:11" ht="21.75" customHeight="1" x14ac:dyDescent="0.25">
      <c r="A16" s="34" t="s">
        <v>50</v>
      </c>
      <c r="C16" s="57">
        <v>2296.0100000000002</v>
      </c>
      <c r="D16" s="58"/>
      <c r="E16" s="57"/>
      <c r="F16" s="58"/>
      <c r="G16" s="43">
        <v>2296</v>
      </c>
      <c r="I16" s="47"/>
      <c r="J16" s="47"/>
      <c r="K16" s="47"/>
    </row>
    <row r="17" spans="1:11" s="45" customFormat="1" ht="21.75" customHeight="1" x14ac:dyDescent="0.25">
      <c r="A17" s="34" t="s">
        <v>120</v>
      </c>
      <c r="C17" s="57">
        <v>2107</v>
      </c>
      <c r="D17" s="58"/>
      <c r="E17" s="57"/>
      <c r="F17" s="58"/>
      <c r="G17" s="43">
        <v>2107</v>
      </c>
      <c r="I17" s="47"/>
      <c r="J17" s="47"/>
      <c r="K17" s="47"/>
    </row>
    <row r="18" spans="1:11" s="45" customFormat="1" ht="21.75" customHeight="1" x14ac:dyDescent="0.25">
      <c r="A18" s="34" t="s">
        <v>77</v>
      </c>
      <c r="C18" s="57">
        <v>1583</v>
      </c>
      <c r="D18" s="58"/>
      <c r="E18" s="57">
        <v>340</v>
      </c>
      <c r="F18" s="58"/>
      <c r="G18" s="43">
        <v>1923</v>
      </c>
      <c r="I18" s="47"/>
      <c r="J18" s="47"/>
      <c r="K18" s="47"/>
    </row>
    <row r="19" spans="1:11" s="45" customFormat="1" x14ac:dyDescent="0.25">
      <c r="C19" s="64"/>
      <c r="D19" s="66"/>
      <c r="E19" s="67"/>
      <c r="F19" s="67"/>
      <c r="G19" s="67"/>
    </row>
    <row r="20" spans="1:11" s="45" customFormat="1" ht="15.75" thickBot="1" x14ac:dyDescent="0.3">
      <c r="A20" s="156" t="s">
        <v>72</v>
      </c>
      <c r="C20" s="109">
        <v>19041</v>
      </c>
      <c r="D20" s="109"/>
      <c r="E20" s="109">
        <v>4369</v>
      </c>
      <c r="F20" s="126"/>
      <c r="G20" s="109">
        <v>23410</v>
      </c>
    </row>
    <row r="21" spans="1:11" s="45" customFormat="1" ht="15.75" thickTop="1" x14ac:dyDescent="0.25">
      <c r="A21" s="34"/>
      <c r="C21" s="34"/>
      <c r="D21" s="34"/>
      <c r="E21" s="34"/>
      <c r="F21" s="34"/>
    </row>
    <row r="22" spans="1:11" s="45" customFormat="1" x14ac:dyDescent="0.25">
      <c r="A22" s="34"/>
      <c r="C22" s="34"/>
      <c r="D22" s="34"/>
      <c r="E22" s="34"/>
      <c r="F22" s="34"/>
    </row>
    <row r="23" spans="1:11" s="45" customFormat="1" x14ac:dyDescent="0.25">
      <c r="A23" s="39" t="s">
        <v>40</v>
      </c>
      <c r="C23" s="34"/>
      <c r="D23" s="34"/>
      <c r="E23" s="34"/>
      <c r="F23" s="34"/>
    </row>
    <row r="24" spans="1:11" s="45" customFormat="1" x14ac:dyDescent="0.25">
      <c r="A24" s="188" t="s">
        <v>112</v>
      </c>
      <c r="B24" s="188"/>
      <c r="C24" s="188"/>
      <c r="D24" s="188"/>
      <c r="E24" s="188"/>
      <c r="F24" s="188"/>
      <c r="G24" s="188"/>
    </row>
    <row r="25" spans="1:11" x14ac:dyDescent="0.25">
      <c r="A25" s="189" t="s">
        <v>113</v>
      </c>
      <c r="B25" s="189"/>
      <c r="C25" s="189"/>
      <c r="D25" s="189"/>
      <c r="E25" s="189"/>
      <c r="F25" s="189"/>
      <c r="G25" s="189"/>
    </row>
    <row r="26" spans="1:11" x14ac:dyDescent="0.25">
      <c r="A26" s="182"/>
      <c r="B26" s="45"/>
      <c r="C26" s="45"/>
      <c r="D26" s="45"/>
      <c r="E26" s="45"/>
      <c r="F26" s="45"/>
      <c r="G26" s="45"/>
    </row>
    <row r="27" spans="1:11" x14ac:dyDescent="0.25">
      <c r="A27" s="45" t="s">
        <v>116</v>
      </c>
    </row>
    <row r="28" spans="1:11" x14ac:dyDescent="0.25">
      <c r="A28" s="183" t="s">
        <v>115</v>
      </c>
    </row>
  </sheetData>
  <mergeCells count="5">
    <mergeCell ref="A1:G1"/>
    <mergeCell ref="A2:G2"/>
    <mergeCell ref="A3:G3"/>
    <mergeCell ref="A24:G24"/>
    <mergeCell ref="A25:G25"/>
  </mergeCells>
  <hyperlinks>
    <hyperlink ref="A28" r:id="rId1"/>
  </hyperlinks>
  <printOptions horizontalCentered="1"/>
  <pageMargins left="0.7" right="0.7" top="0.75" bottom="0.75" header="0.3" footer="0.3"/>
  <pageSetup scale="80" firstPageNumber="7" orientation="portrait" r:id="rId2"/>
  <headerFooter>
    <oddHeader>&amp;R&amp;A</oddHeader>
    <oddFooter>&amp;C6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18"/>
  <sheetViews>
    <sheetView zoomScaleNormal="100" workbookViewId="0">
      <selection sqref="A1:G1"/>
    </sheetView>
  </sheetViews>
  <sheetFormatPr defaultRowHeight="15" x14ac:dyDescent="0.25"/>
  <cols>
    <col min="1" max="1" width="44.28515625" style="34" customWidth="1"/>
    <col min="2" max="2" width="2.42578125" style="34" customWidth="1"/>
    <col min="3" max="3" width="15" style="34" customWidth="1"/>
    <col min="4" max="4" width="3.28515625" style="34" customWidth="1"/>
    <col min="5" max="5" width="12.7109375" style="34" customWidth="1"/>
    <col min="6" max="6" width="5.28515625" style="34" customWidth="1"/>
    <col min="7" max="7" width="12.7109375" style="34" customWidth="1"/>
    <col min="8" max="8" width="9.140625" style="34"/>
    <col min="9" max="9" width="12.7109375" style="34" customWidth="1"/>
    <col min="10" max="10" width="9.140625" style="34"/>
    <col min="11" max="11" width="12.7109375" style="34" customWidth="1"/>
    <col min="12" max="12" width="9.140625" style="34"/>
    <col min="13" max="13" width="12.7109375" style="34" customWidth="1"/>
    <col min="14" max="14" width="9.140625" style="34"/>
    <col min="15" max="15" width="12.7109375" style="34" customWidth="1"/>
    <col min="16" max="18" width="9.140625" style="34"/>
    <col min="19" max="19" width="12.7109375" style="34" customWidth="1"/>
    <col min="20" max="20" width="9.140625" style="34"/>
    <col min="21" max="21" width="12.7109375" style="34" customWidth="1"/>
    <col min="22" max="16384" width="9.140625" style="34"/>
  </cols>
  <sheetData>
    <row r="1" spans="1:8" x14ac:dyDescent="0.25">
      <c r="A1" s="184" t="s">
        <v>65</v>
      </c>
      <c r="B1" s="184"/>
      <c r="C1" s="184"/>
      <c r="D1" s="184"/>
      <c r="E1" s="184"/>
      <c r="F1" s="184"/>
      <c r="G1" s="184"/>
    </row>
    <row r="2" spans="1:8" ht="16.5" customHeight="1" x14ac:dyDescent="0.25">
      <c r="A2" s="40" t="s">
        <v>41</v>
      </c>
      <c r="B2" s="41"/>
      <c r="C2" s="41"/>
      <c r="D2" s="41"/>
      <c r="E2" s="41"/>
      <c r="F2" s="41"/>
      <c r="G2" s="41"/>
    </row>
    <row r="3" spans="1:8" x14ac:dyDescent="0.25">
      <c r="A3" s="75" t="s">
        <v>42</v>
      </c>
      <c r="B3" s="41"/>
      <c r="C3" s="41"/>
      <c r="D3" s="41"/>
      <c r="E3" s="41"/>
      <c r="F3" s="41"/>
      <c r="G3" s="41"/>
    </row>
    <row r="4" spans="1:8" x14ac:dyDescent="0.25">
      <c r="A4" s="40" t="s">
        <v>86</v>
      </c>
      <c r="B4" s="41"/>
      <c r="C4" s="41"/>
      <c r="D4" s="41"/>
      <c r="E4" s="41"/>
      <c r="F4" s="41"/>
      <c r="G4" s="41"/>
    </row>
    <row r="5" spans="1:8" x14ac:dyDescent="0.25">
      <c r="A5" s="71"/>
      <c r="B5" s="72"/>
      <c r="C5" s="72"/>
      <c r="D5" s="72"/>
      <c r="E5" s="72"/>
      <c r="F5" s="72"/>
      <c r="G5" s="38"/>
    </row>
    <row r="6" spans="1:8" x14ac:dyDescent="0.25">
      <c r="A6" s="49"/>
      <c r="G6" s="88"/>
    </row>
    <row r="7" spans="1:8" ht="30" x14ac:dyDescent="0.25">
      <c r="A7" s="105" t="s">
        <v>0</v>
      </c>
      <c r="B7" s="79"/>
      <c r="C7" s="170" t="s">
        <v>27</v>
      </c>
      <c r="D7" s="171"/>
      <c r="E7" s="170" t="s">
        <v>4</v>
      </c>
      <c r="F7" s="170"/>
      <c r="G7" s="171" t="s">
        <v>6</v>
      </c>
    </row>
    <row r="8" spans="1:8" ht="21" customHeight="1" x14ac:dyDescent="0.25"/>
    <row r="9" spans="1:8" s="79" customFormat="1" ht="21" customHeight="1" x14ac:dyDescent="0.25">
      <c r="A9" s="81" t="s">
        <v>33</v>
      </c>
      <c r="B9" s="99"/>
      <c r="C9" s="100"/>
      <c r="D9" s="100"/>
      <c r="H9" s="34"/>
    </row>
    <row r="10" spans="1:8" s="79" customFormat="1" ht="21" customHeight="1" x14ac:dyDescent="0.25">
      <c r="A10" s="106" t="s">
        <v>74</v>
      </c>
      <c r="B10" s="103"/>
      <c r="C10" s="164">
        <v>4302</v>
      </c>
      <c r="D10" s="107"/>
      <c r="E10" s="164">
        <v>933</v>
      </c>
      <c r="F10" s="107"/>
      <c r="G10" s="164">
        <v>5235</v>
      </c>
      <c r="H10" s="34"/>
    </row>
    <row r="11" spans="1:8" s="79" customFormat="1" ht="21" customHeight="1" thickBot="1" x14ac:dyDescent="0.3">
      <c r="A11" s="108"/>
      <c r="C11" s="124">
        <v>4302</v>
      </c>
      <c r="D11" s="124"/>
      <c r="E11" s="124">
        <v>933</v>
      </c>
      <c r="F11" s="124"/>
      <c r="G11" s="124">
        <v>5235</v>
      </c>
      <c r="H11" s="34"/>
    </row>
    <row r="12" spans="1:8" s="79" customFormat="1" ht="21" customHeight="1" thickTop="1" x14ac:dyDescent="0.25">
      <c r="A12" s="108"/>
      <c r="C12" s="83"/>
      <c r="D12" s="83"/>
      <c r="E12" s="83"/>
      <c r="F12" s="83"/>
      <c r="G12" s="83"/>
      <c r="H12" s="34"/>
    </row>
    <row r="13" spans="1:8" s="79" customFormat="1" ht="21" customHeight="1" x14ac:dyDescent="0.25">
      <c r="A13" s="81" t="s">
        <v>34</v>
      </c>
      <c r="B13" s="101"/>
      <c r="C13" s="102"/>
      <c r="D13" s="103"/>
      <c r="E13" s="104"/>
      <c r="F13" s="104"/>
      <c r="H13" s="34"/>
    </row>
    <row r="14" spans="1:8" s="79" customFormat="1" ht="21" customHeight="1" x14ac:dyDescent="0.25">
      <c r="A14" s="106" t="s">
        <v>74</v>
      </c>
      <c r="B14" s="103"/>
      <c r="C14" s="164">
        <v>4302</v>
      </c>
      <c r="E14" s="166">
        <v>933</v>
      </c>
      <c r="F14" s="82"/>
      <c r="G14" s="165">
        <v>5235</v>
      </c>
      <c r="H14" s="34"/>
    </row>
    <row r="15" spans="1:8" s="79" customFormat="1" ht="21" customHeight="1" x14ac:dyDescent="0.25">
      <c r="A15" s="106" t="s">
        <v>1</v>
      </c>
      <c r="B15" s="103"/>
      <c r="C15" s="107">
        <v>8605</v>
      </c>
      <c r="E15" s="82">
        <v>1865</v>
      </c>
      <c r="F15" s="82"/>
      <c r="G15" s="83">
        <v>10470</v>
      </c>
      <c r="H15" s="34"/>
    </row>
    <row r="16" spans="1:8" s="79" customFormat="1" ht="21" customHeight="1" x14ac:dyDescent="0.25">
      <c r="A16" s="106" t="s">
        <v>2</v>
      </c>
      <c r="B16" s="103"/>
      <c r="C16" s="107">
        <v>8605</v>
      </c>
      <c r="E16" s="82">
        <v>1490</v>
      </c>
      <c r="F16" s="82"/>
      <c r="G16" s="83">
        <v>10095</v>
      </c>
      <c r="H16" s="34"/>
    </row>
    <row r="17" spans="1:8" s="79" customFormat="1" ht="21" customHeight="1" thickBot="1" x14ac:dyDescent="0.3">
      <c r="A17" s="108"/>
      <c r="C17" s="124">
        <v>21512</v>
      </c>
      <c r="D17" s="124"/>
      <c r="E17" s="124">
        <v>4288</v>
      </c>
      <c r="F17" s="124"/>
      <c r="G17" s="124">
        <v>25800</v>
      </c>
      <c r="H17" s="34"/>
    </row>
    <row r="18" spans="1:8" ht="21" customHeight="1" thickTop="1" x14ac:dyDescent="0.25"/>
  </sheetData>
  <mergeCells count="1">
    <mergeCell ref="A1:G1"/>
  </mergeCells>
  <printOptions horizontalCentered="1"/>
  <pageMargins left="0.7" right="0.7" top="0.75" bottom="0.75" header="0.3" footer="0.3"/>
  <pageSetup scale="80" firstPageNumber="9" orientation="portrait" r:id="rId1"/>
  <headerFooter>
    <oddHeader>&amp;R&amp;A</oddHeader>
    <oddFooter>&amp;C7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sqref="A1:F1"/>
    </sheetView>
  </sheetViews>
  <sheetFormatPr defaultRowHeight="15" x14ac:dyDescent="0.25"/>
  <cols>
    <col min="1" max="1" width="33.85546875" customWidth="1"/>
    <col min="2" max="2" width="2.7109375" customWidth="1"/>
    <col min="3" max="3" width="12.7109375" customWidth="1"/>
    <col min="4" max="4" width="2.7109375" customWidth="1"/>
    <col min="5" max="5" width="12.7109375" customWidth="1"/>
    <col min="6" max="6" width="18" style="114" bestFit="1" customWidth="1"/>
    <col min="7" max="7" width="12.7109375" customWidth="1"/>
    <col min="8" max="8" width="11.5703125" hidden="1" customWidth="1"/>
    <col min="9" max="9" width="12.7109375" customWidth="1"/>
    <col min="11" max="11" width="12.7109375" customWidth="1"/>
    <col min="13" max="13" width="12.7109375" customWidth="1"/>
    <col min="17" max="17" width="12.7109375" customWidth="1"/>
    <col min="19" max="19" width="12.7109375" customWidth="1"/>
  </cols>
  <sheetData>
    <row r="1" spans="1:8" x14ac:dyDescent="0.25">
      <c r="A1" s="185" t="s">
        <v>65</v>
      </c>
      <c r="B1" s="185"/>
      <c r="C1" s="185"/>
      <c r="D1" s="185"/>
      <c r="E1" s="185"/>
      <c r="F1" s="185"/>
    </row>
    <row r="2" spans="1:8" x14ac:dyDescent="0.25">
      <c r="A2" s="185" t="s">
        <v>46</v>
      </c>
      <c r="B2" s="185"/>
      <c r="C2" s="185"/>
      <c r="D2" s="185"/>
      <c r="E2" s="185"/>
      <c r="F2" s="185"/>
    </row>
    <row r="3" spans="1:8" x14ac:dyDescent="0.25">
      <c r="A3" s="185" t="s">
        <v>86</v>
      </c>
      <c r="B3" s="185"/>
      <c r="C3" s="185"/>
      <c r="D3" s="185"/>
      <c r="E3" s="185"/>
      <c r="F3" s="185"/>
    </row>
    <row r="4" spans="1:8" x14ac:dyDescent="0.25">
      <c r="A4" s="4"/>
      <c r="B4" s="4"/>
      <c r="C4" s="4"/>
      <c r="D4" s="4"/>
      <c r="E4" s="4"/>
      <c r="F4" s="96"/>
    </row>
    <row r="5" spans="1:8" x14ac:dyDescent="0.25">
      <c r="A5" s="12"/>
      <c r="B5" s="12"/>
      <c r="C5" s="12"/>
      <c r="D5" s="12"/>
      <c r="E5" s="12"/>
      <c r="F5" s="68"/>
    </row>
    <row r="6" spans="1:8" ht="15.75" x14ac:dyDescent="0.25">
      <c r="A6" s="7" t="s">
        <v>7</v>
      </c>
      <c r="D6" s="33"/>
      <c r="E6" s="77"/>
      <c r="F6" s="10" t="s">
        <v>45</v>
      </c>
    </row>
    <row r="7" spans="1:8" ht="9" customHeight="1" x14ac:dyDescent="0.25">
      <c r="E7" s="12"/>
    </row>
    <row r="8" spans="1:8" ht="21" customHeight="1" x14ac:dyDescent="0.25">
      <c r="A8" s="5" t="s">
        <v>8</v>
      </c>
      <c r="E8" s="12"/>
      <c r="H8" s="114"/>
    </row>
    <row r="9" spans="1:8" ht="21" customHeight="1" x14ac:dyDescent="0.25">
      <c r="A9" t="s">
        <v>43</v>
      </c>
      <c r="E9" s="12"/>
      <c r="F9" s="128">
        <v>750</v>
      </c>
    </row>
    <row r="10" spans="1:8" ht="21" customHeight="1" x14ac:dyDescent="0.25">
      <c r="A10" t="s">
        <v>11</v>
      </c>
      <c r="E10" s="12"/>
      <c r="F10" s="118">
        <v>700</v>
      </c>
    </row>
    <row r="11" spans="1:8" ht="21" customHeight="1" x14ac:dyDescent="0.25">
      <c r="A11" t="s">
        <v>10</v>
      </c>
      <c r="E11" s="12"/>
      <c r="F11" s="118">
        <v>675</v>
      </c>
    </row>
    <row r="12" spans="1:8" ht="21" customHeight="1" x14ac:dyDescent="0.25">
      <c r="A12" t="s">
        <v>9</v>
      </c>
      <c r="E12" s="12"/>
      <c r="F12" s="119">
        <v>650</v>
      </c>
    </row>
    <row r="13" spans="1:8" ht="21" customHeight="1" x14ac:dyDescent="0.25">
      <c r="A13" t="s">
        <v>12</v>
      </c>
      <c r="D13" s="12"/>
      <c r="E13" s="12"/>
      <c r="F13" s="119">
        <v>375</v>
      </c>
    </row>
    <row r="14" spans="1:8" ht="21" customHeight="1" thickBot="1" x14ac:dyDescent="0.3">
      <c r="A14" s="13"/>
      <c r="D14" s="12"/>
      <c r="E14" s="12"/>
      <c r="F14" s="122">
        <v>3150</v>
      </c>
    </row>
    <row r="15" spans="1:8" ht="21" customHeight="1" thickTop="1" x14ac:dyDescent="0.25">
      <c r="D15" s="12"/>
      <c r="E15" s="12"/>
    </row>
    <row r="16" spans="1:8" ht="21" customHeight="1" x14ac:dyDescent="0.25">
      <c r="A16" s="141" t="s">
        <v>13</v>
      </c>
      <c r="D16" s="12"/>
      <c r="E16" s="12"/>
    </row>
    <row r="17" spans="1:6" ht="21" customHeight="1" x14ac:dyDescent="0.25">
      <c r="A17" t="s">
        <v>14</v>
      </c>
      <c r="D17" s="12"/>
      <c r="E17" s="12"/>
      <c r="F17" s="157">
        <v>600</v>
      </c>
    </row>
    <row r="18" spans="1:6" ht="21" customHeight="1" x14ac:dyDescent="0.25">
      <c r="A18" t="s">
        <v>16</v>
      </c>
      <c r="D18" s="12"/>
      <c r="E18" s="12"/>
      <c r="F18" s="159">
        <v>525</v>
      </c>
    </row>
    <row r="19" spans="1:6" ht="21" customHeight="1" x14ac:dyDescent="0.25">
      <c r="A19" t="s">
        <v>15</v>
      </c>
      <c r="D19" s="12"/>
      <c r="E19" s="12"/>
      <c r="F19" s="158">
        <v>450</v>
      </c>
    </row>
    <row r="20" spans="1:6" ht="21" customHeight="1" x14ac:dyDescent="0.25">
      <c r="A20" t="s">
        <v>73</v>
      </c>
      <c r="D20" s="12"/>
      <c r="E20" s="12"/>
      <c r="F20" s="159">
        <v>375</v>
      </c>
    </row>
    <row r="21" spans="1:6" ht="21" customHeight="1" x14ac:dyDescent="0.25">
      <c r="A21" t="s">
        <v>108</v>
      </c>
      <c r="D21" s="12"/>
      <c r="E21" s="12"/>
      <c r="F21" s="159">
        <v>150</v>
      </c>
    </row>
    <row r="22" spans="1:6" ht="21" customHeight="1" x14ac:dyDescent="0.25">
      <c r="A22" t="s">
        <v>109</v>
      </c>
      <c r="D22" s="12"/>
      <c r="E22" s="12"/>
      <c r="F22" s="159">
        <v>150</v>
      </c>
    </row>
    <row r="23" spans="1:6" ht="21" customHeight="1" x14ac:dyDescent="0.25">
      <c r="A23" t="s">
        <v>110</v>
      </c>
      <c r="D23" s="12"/>
      <c r="E23" s="12"/>
      <c r="F23" s="159">
        <v>150</v>
      </c>
    </row>
    <row r="24" spans="1:6" ht="21" customHeight="1" thickBot="1" x14ac:dyDescent="0.3">
      <c r="A24" s="13"/>
      <c r="D24" s="12"/>
      <c r="E24" s="12"/>
      <c r="F24" s="122">
        <v>2400</v>
      </c>
    </row>
    <row r="25" spans="1:6" ht="21" customHeight="1" thickTop="1" x14ac:dyDescent="0.25">
      <c r="D25" s="12"/>
      <c r="E25" s="12"/>
    </row>
    <row r="26" spans="1:6" ht="21" customHeight="1" x14ac:dyDescent="0.25">
      <c r="A26" s="5" t="s">
        <v>67</v>
      </c>
      <c r="D26" s="12"/>
      <c r="E26" s="12"/>
    </row>
    <row r="27" spans="1:6" ht="21" customHeight="1" thickBot="1" x14ac:dyDescent="0.3">
      <c r="A27" s="2" t="s">
        <v>17</v>
      </c>
      <c r="D27" s="12"/>
      <c r="E27" s="12"/>
      <c r="F27" s="122">
        <v>700</v>
      </c>
    </row>
    <row r="28" spans="1:6" ht="15.75" thickTop="1" x14ac:dyDescent="0.25">
      <c r="D28" s="12"/>
      <c r="E28" s="12"/>
    </row>
    <row r="29" spans="1:6" x14ac:dyDescent="0.25">
      <c r="D29" s="12"/>
      <c r="E29" s="12"/>
    </row>
    <row r="30" spans="1:6" x14ac:dyDescent="0.25">
      <c r="D30" s="12"/>
      <c r="E30" s="12"/>
      <c r="F30" s="120"/>
    </row>
    <row r="31" spans="1:6" x14ac:dyDescent="0.25">
      <c r="D31" s="12"/>
    </row>
    <row r="33" spans="1:6" x14ac:dyDescent="0.25">
      <c r="A33" s="23"/>
      <c r="B33" s="24"/>
      <c r="C33" s="24"/>
      <c r="D33" s="24"/>
      <c r="E33" s="25"/>
      <c r="F33" s="29"/>
    </row>
    <row r="34" spans="1:6" ht="15.75" x14ac:dyDescent="0.25">
      <c r="A34" s="26"/>
      <c r="B34" s="27"/>
      <c r="C34" s="27"/>
      <c r="D34" s="27"/>
      <c r="E34" s="28"/>
      <c r="F34" s="121"/>
    </row>
    <row r="35" spans="1:6" ht="15.75" x14ac:dyDescent="0.25">
      <c r="A35" s="26"/>
      <c r="B35" s="27"/>
      <c r="C35" s="27"/>
      <c r="D35" s="27"/>
      <c r="E35" s="27"/>
      <c r="F35" s="121"/>
    </row>
    <row r="36" spans="1:6" x14ac:dyDescent="0.25">
      <c r="C36" s="30"/>
      <c r="E36" s="31"/>
      <c r="F36" s="120"/>
    </row>
    <row r="37" spans="1:6" x14ac:dyDescent="0.25">
      <c r="E37" s="32"/>
      <c r="F37" s="120"/>
    </row>
  </sheetData>
  <sortState ref="A17:F23">
    <sortCondition descending="1" ref="F17:F23"/>
  </sortState>
  <mergeCells count="3">
    <mergeCell ref="A1:F1"/>
    <mergeCell ref="A2:F2"/>
    <mergeCell ref="A3:F3"/>
  </mergeCells>
  <printOptions horizontalCentered="1"/>
  <pageMargins left="0.7" right="0.7" top="0.75" bottom="0.75" header="0.3" footer="0.3"/>
  <pageSetup scale="80" orientation="portrait" r:id="rId1"/>
  <headerFooter>
    <oddHeader>&amp;R&amp;A</oddHeader>
    <oddFooter>&amp;C8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Table of Contents</vt:lpstr>
      <vt:lpstr>Summary</vt:lpstr>
      <vt:lpstr>Remuneration</vt:lpstr>
      <vt:lpstr>Schedule 1</vt:lpstr>
      <vt:lpstr>Schedule 2</vt:lpstr>
      <vt:lpstr>Schedule 3</vt:lpstr>
      <vt:lpstr>Schedule 4</vt:lpstr>
      <vt:lpstr>Schedule 5</vt:lpstr>
      <vt:lpstr>Schedule 6</vt:lpstr>
      <vt:lpstr>'Schedule 1'!Print_Area</vt:lpstr>
      <vt:lpstr>'Schedule 2'!Print_Area</vt:lpstr>
      <vt:lpstr>'Schedule 3'!Print_Area</vt:lpstr>
      <vt:lpstr>'Schedule 4'!Print_Area</vt:lpstr>
      <vt:lpstr>'Schedule 5'!Print_Area</vt:lpstr>
      <vt:lpstr>'Schedule 6'!Print_Area</vt:lpstr>
      <vt:lpstr>Summary!Print_Area</vt:lpstr>
      <vt:lpstr>'Table of Contents'!Print_Area</vt:lpstr>
      <vt:lpstr>Remuneration!Print_Titles</vt:lpstr>
      <vt:lpstr>'Schedule 2'!Print_Titles</vt:lpstr>
      <vt:lpstr>'Schedule 3'!Print_Titles</vt:lpstr>
      <vt:lpstr>'Schedule 6'!Print_Titles</vt:lpstr>
    </vt:vector>
  </TitlesOfParts>
  <Company>The City of Kitchener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White</dc:creator>
  <cp:lastModifiedBy>Roger LeBrun</cp:lastModifiedBy>
  <cp:lastPrinted>2017-03-06T15:50:29Z</cp:lastPrinted>
  <dcterms:created xsi:type="dcterms:W3CDTF">2014-10-20T20:41:26Z</dcterms:created>
  <dcterms:modified xsi:type="dcterms:W3CDTF">2017-04-20T13:48:41Z</dcterms:modified>
</cp:coreProperties>
</file>